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360" yWindow="105" windowWidth="11355" windowHeight="8445"/>
  </bookViews>
  <sheets>
    <sheet name="T.Praktikë" sheetId="1" r:id="rId1"/>
    <sheet name="Sheet2" sheetId="2" r:id="rId2"/>
    <sheet name="Sheet3" sheetId="3" r:id="rId3"/>
  </sheets>
  <definedNames>
    <definedName name="_xlnm.Print_Area" localSheetId="0">T.Praktikë!$A$1:$J$52</definedName>
  </definedNames>
  <calcPr calcId="144525"/>
  <pivotCaches>
    <pivotCache cacheId="3" r:id="rId4"/>
  </pivotCaches>
</workbook>
</file>

<file path=xl/calcChain.xml><?xml version="1.0" encoding="utf-8"?>
<calcChain xmlns="http://schemas.openxmlformats.org/spreadsheetml/2006/main">
  <c r="B46" i="1" l="1"/>
  <c r="B47" i="1"/>
  <c r="B48" i="1"/>
  <c r="B49" i="1"/>
  <c r="B50" i="1"/>
  <c r="B51" i="1"/>
  <c r="E17" i="2"/>
  <c r="J49" i="1" s="1"/>
  <c r="G17" i="2"/>
  <c r="J48" i="1" s="1"/>
  <c r="D15" i="2"/>
  <c r="F15" i="2" s="1"/>
  <c r="D14" i="2"/>
  <c r="F14" i="2" s="1"/>
  <c r="D13" i="2"/>
  <c r="F13" i="2" s="1"/>
  <c r="D12" i="2"/>
  <c r="F12" i="2" s="1"/>
  <c r="D11" i="2"/>
  <c r="F11" i="2" s="1"/>
  <c r="D10" i="2"/>
  <c r="F10" i="2" s="1"/>
  <c r="D9" i="2"/>
  <c r="F9" i="2" s="1"/>
  <c r="D8" i="2"/>
  <c r="F8" i="2" s="1"/>
  <c r="D7" i="2"/>
  <c r="F7" i="2" s="1"/>
  <c r="D6" i="2"/>
  <c r="F6" i="2" s="1"/>
  <c r="D5" i="2"/>
  <c r="F5" i="2" s="1"/>
  <c r="C14" i="2"/>
  <c r="C13" i="2"/>
  <c r="C12" i="2"/>
  <c r="C11" i="2"/>
  <c r="C10" i="2"/>
  <c r="C9" i="2"/>
  <c r="C8" i="2"/>
  <c r="C7" i="2"/>
  <c r="C6" i="2"/>
  <c r="C5" i="2"/>
  <c r="C15" i="2"/>
  <c r="K14" i="1"/>
  <c r="K15" i="1"/>
  <c r="K16" i="1"/>
  <c r="K17" i="1"/>
  <c r="K18" i="1"/>
  <c r="K19" i="1"/>
  <c r="K20" i="1"/>
  <c r="K21" i="1"/>
  <c r="K22" i="1"/>
  <c r="K23" i="1"/>
  <c r="K24" i="1"/>
  <c r="K26" i="1"/>
  <c r="K27" i="1"/>
  <c r="K28" i="1"/>
  <c r="K29" i="1"/>
  <c r="K30" i="1"/>
  <c r="K31" i="1"/>
  <c r="K32" i="1"/>
  <c r="K36" i="1"/>
  <c r="K38" i="1"/>
  <c r="K43" i="1"/>
  <c r="B7" i="2" l="1"/>
  <c r="B11" i="2"/>
  <c r="B10" i="2"/>
  <c r="B14" i="2"/>
  <c r="B9" i="2"/>
  <c r="B13" i="2"/>
  <c r="B6" i="2"/>
  <c r="B15" i="2"/>
  <c r="F17" i="2"/>
  <c r="J47" i="1" s="1"/>
  <c r="B5" i="2"/>
  <c r="B8" i="2"/>
  <c r="B12" i="2"/>
  <c r="D17" i="2"/>
  <c r="J46" i="1" s="1"/>
  <c r="C17" i="2"/>
  <c r="J50" i="1" l="1"/>
  <c r="B17" i="2"/>
</calcChain>
</file>

<file path=xl/sharedStrings.xml><?xml version="1.0" encoding="utf-8"?>
<sst xmlns="http://schemas.openxmlformats.org/spreadsheetml/2006/main" count="192" uniqueCount="119">
  <si>
    <t>Republika e Kosovës</t>
  </si>
  <si>
    <t>Republika Kosova-Republic of Kosovo</t>
  </si>
  <si>
    <t>Nr.</t>
  </si>
  <si>
    <t>Amë</t>
  </si>
  <si>
    <t>R.</t>
  </si>
  <si>
    <t>Departamenti për Patentë-Shoferi - Divizioni për Patentë - Shoferi</t>
  </si>
  <si>
    <t>Shkolla</t>
  </si>
  <si>
    <t>Auto</t>
  </si>
  <si>
    <t>Emri</t>
  </si>
  <si>
    <t>Qeveria - Vlada - Government</t>
  </si>
  <si>
    <t>Nënshkrimi:</t>
  </si>
  <si>
    <t>Testi: PRAKTIKË</t>
  </si>
  <si>
    <t>Testit</t>
  </si>
  <si>
    <t>Nr.Regjist.</t>
  </si>
  <si>
    <t>Test</t>
  </si>
  <si>
    <t>Poligon</t>
  </si>
  <si>
    <t>Rr. Publike</t>
  </si>
  <si>
    <t>Kaluan</t>
  </si>
  <si>
    <t>N.Kaluan</t>
  </si>
  <si>
    <t>Mng/Abs</t>
  </si>
  <si>
    <t>%</t>
  </si>
  <si>
    <t xml:space="preserve">        Pyetësit: Emri dhe Mbiemri</t>
  </si>
  <si>
    <t>Rit.</t>
  </si>
  <si>
    <t xml:space="preserve">Koha </t>
  </si>
  <si>
    <t>Emri i Prindit dhe Mbiemri</t>
  </si>
  <si>
    <t>Data:</t>
  </si>
  <si>
    <t>Pyetësit</t>
  </si>
  <si>
    <t>Nënshkrimi i</t>
  </si>
  <si>
    <t>N.Kaloi</t>
  </si>
  <si>
    <t>Nuk Kaloi</t>
  </si>
  <si>
    <t>Abstenoi</t>
  </si>
  <si>
    <t>Anulohet</t>
  </si>
  <si>
    <t>Kaloi</t>
  </si>
  <si>
    <t>Deshtoi</t>
  </si>
  <si>
    <t>Dështoi</t>
  </si>
  <si>
    <t>Mungoi</t>
  </si>
  <si>
    <t>l</t>
  </si>
  <si>
    <t>ll</t>
  </si>
  <si>
    <t>lll</t>
  </si>
  <si>
    <t>lV</t>
  </si>
  <si>
    <t>V</t>
  </si>
  <si>
    <t>Vl</t>
  </si>
  <si>
    <t>Vll</t>
  </si>
  <si>
    <t>Vlll</t>
  </si>
  <si>
    <t>lX</t>
  </si>
  <si>
    <t>X</t>
  </si>
  <si>
    <t>Xl</t>
  </si>
  <si>
    <t>Xll</t>
  </si>
  <si>
    <t>Xlll</t>
  </si>
  <si>
    <t>XlV</t>
  </si>
  <si>
    <t>XV</t>
  </si>
  <si>
    <t>XVl</t>
  </si>
  <si>
    <t>XVll</t>
  </si>
  <si>
    <t>XVlll</t>
  </si>
  <si>
    <t>XlX</t>
  </si>
  <si>
    <t>XX</t>
  </si>
  <si>
    <t>XXl</t>
  </si>
  <si>
    <t>total</t>
  </si>
  <si>
    <t>munguan</t>
  </si>
  <si>
    <t>kaluan</t>
  </si>
  <si>
    <t>deshtuan</t>
  </si>
  <si>
    <t>(blank)</t>
  </si>
  <si>
    <t>Suksesi i përgjithshëm</t>
  </si>
  <si>
    <t>Gjithësejt kand.</t>
  </si>
  <si>
    <t xml:space="preserve"> K./N.K.</t>
  </si>
  <si>
    <t>B</t>
  </si>
  <si>
    <t>Ministria e Infrastrukturës dhe Transportit / Ministarstvo Infrastrukture i Transporta / Ministry of Infrastructure and Transport</t>
  </si>
  <si>
    <t xml:space="preserve">B </t>
  </si>
  <si>
    <t>Lista Nr:  281/ Prizren/2019</t>
  </si>
  <si>
    <t>30.07.19</t>
  </si>
  <si>
    <t>Leoreta Avdulla Ahmetaj</t>
  </si>
  <si>
    <t>Xaja</t>
  </si>
  <si>
    <t>Getoari</t>
  </si>
  <si>
    <t>Kreshnike Hesat Krasniqi</t>
  </si>
  <si>
    <t>Shqipron Fehmi Thaqi</t>
  </si>
  <si>
    <t>Ferrari</t>
  </si>
  <si>
    <t>Artan Ajet Ramdani</t>
  </si>
  <si>
    <t>Blerim Ali Shigjeqi</t>
  </si>
  <si>
    <t>Xeni</t>
  </si>
  <si>
    <t xml:space="preserve">Arta Besim Gallopeni </t>
  </si>
  <si>
    <t>Besa-06</t>
  </si>
  <si>
    <t>Tahir Brahim Berisha</t>
  </si>
  <si>
    <t>Shehrie Liman Zogaj</t>
  </si>
  <si>
    <t>Cimi</t>
  </si>
  <si>
    <t>Granita Ardijan Grazhda</t>
  </si>
  <si>
    <t>Elmedin Sabahedin Sylka</t>
  </si>
  <si>
    <t>Profesional</t>
  </si>
  <si>
    <t>Turbo</t>
  </si>
  <si>
    <t>Sanije Alemi Hajredini</t>
  </si>
  <si>
    <t>Shqipron Abdullah Sahitaj</t>
  </si>
  <si>
    <t>Tina-08</t>
  </si>
  <si>
    <t>Ardit Njazi Kastrati</t>
  </si>
  <si>
    <t>Erlinda Arben Berisha</t>
  </si>
  <si>
    <t>Mergim Veton Krasniqi</t>
  </si>
  <si>
    <t>Hasime Hashim Paqarizi</t>
  </si>
  <si>
    <t>Jeta e re</t>
  </si>
  <si>
    <t>Xhemali Hamdi Kastrati</t>
  </si>
  <si>
    <t>Armin Benhada Muska</t>
  </si>
  <si>
    <t>Isra</t>
  </si>
  <si>
    <t>Aferdita Mehmet Krasniqi</t>
  </si>
  <si>
    <t>Liridon Ilaz Gashi</t>
  </si>
  <si>
    <t>Lindi shpk</t>
  </si>
  <si>
    <t xml:space="preserve">Amina Billall Badallaj </t>
  </si>
  <si>
    <t>Fidan Sejfi Morina</t>
  </si>
  <si>
    <t>Ylli</t>
  </si>
  <si>
    <t>Anida Islam Hamzaj</t>
  </si>
  <si>
    <t>Galaktika shpk</t>
  </si>
  <si>
    <t>Speed-Ura</t>
  </si>
  <si>
    <t xml:space="preserve">Lali </t>
  </si>
  <si>
    <t>Mehmreme Destan Bujari</t>
  </si>
  <si>
    <t>Iliri</t>
  </si>
  <si>
    <t>Ermal Bekim Elshani</t>
  </si>
  <si>
    <t>Erentita Bajram Morina</t>
  </si>
  <si>
    <t>Floriana Besnik Jupaj</t>
  </si>
  <si>
    <t>Teknika es shpk</t>
  </si>
  <si>
    <t>Durak Ismail Mazreku</t>
  </si>
  <si>
    <t>Bleart Shmsi Hoti</t>
  </si>
  <si>
    <t>Meriton Agim Jahaj</t>
  </si>
  <si>
    <t xml:space="preserve">Genci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</si>
</sst>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\-0;;@"/>
    <numFmt numFmtId="165" formatCode="0;\-0;\-;@"/>
  </numFmts>
  <fonts count="19" x14ac:knownFonts="1">
    <font>
      <sz val="10"/>
      <name val="Arial"/>
    </font>
    <font>
      <sz val="12"/>
      <name val="Georgia"/>
      <family val="1"/>
    </font>
    <font>
      <b/>
      <sz val="12"/>
      <name val="Georgia"/>
      <family val="1"/>
    </font>
    <font>
      <sz val="14"/>
      <name val="Georgia"/>
      <family val="1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sz val="11"/>
      <name val="Arial"/>
      <family val="2"/>
    </font>
    <font>
      <b/>
      <sz val="16"/>
      <color theme="1"/>
      <name val="Book Antiqua"/>
      <family val="1"/>
    </font>
    <font>
      <b/>
      <sz val="13"/>
      <color theme="1"/>
      <name val="Times New Roman"/>
      <family val="1"/>
    </font>
    <font>
      <b/>
      <i/>
      <sz val="12"/>
      <color theme="1"/>
      <name val="Book Antiqua"/>
      <family val="1"/>
    </font>
    <font>
      <b/>
      <i/>
      <sz val="12"/>
      <color theme="1"/>
      <name val="Georgia"/>
      <family val="1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</font>
    <font>
      <sz val="13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indent="24"/>
    </xf>
    <xf numFmtId="0" fontId="2" fillId="0" borderId="0" xfId="0" applyFont="1" applyFill="1" applyAlignment="1">
      <alignment horizontal="left"/>
    </xf>
    <xf numFmtId="0" fontId="6" fillId="0" borderId="0" xfId="0" applyFont="1" applyFill="1"/>
    <xf numFmtId="0" fontId="14" fillId="0" borderId="0" xfId="0" applyFont="1" applyAlignment="1"/>
    <xf numFmtId="0" fontId="8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0" fillId="3" borderId="0" xfId="0" applyFill="1"/>
    <xf numFmtId="0" fontId="15" fillId="0" borderId="0" xfId="0" applyFont="1"/>
    <xf numFmtId="0" fontId="0" fillId="0" borderId="0" xfId="0" pivotButton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16" fillId="5" borderId="0" xfId="0" applyFont="1" applyFill="1" applyAlignment="1">
      <alignment horizontal="center"/>
    </xf>
    <xf numFmtId="164" fontId="6" fillId="0" borderId="8" xfId="0" applyNumberFormat="1" applyFont="1" applyBorder="1" applyAlignment="1">
      <alignment horizontal="left" indent="1"/>
    </xf>
    <xf numFmtId="164" fontId="6" fillId="0" borderId="5" xfId="0" applyNumberFormat="1" applyFont="1" applyBorder="1" applyAlignment="1">
      <alignment horizontal="left" indent="1"/>
    </xf>
    <xf numFmtId="164" fontId="6" fillId="0" borderId="9" xfId="0" applyNumberFormat="1" applyFont="1" applyBorder="1" applyAlignment="1">
      <alignment horizontal="left" indent="1"/>
    </xf>
    <xf numFmtId="9" fontId="4" fillId="0" borderId="2" xfId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9" fillId="5" borderId="7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vertical="center"/>
    </xf>
    <xf numFmtId="0" fontId="8" fillId="5" borderId="3" xfId="0" applyFont="1" applyFill="1" applyBorder="1" applyAlignment="1">
      <alignment horizontal="left" vertical="center"/>
    </xf>
    <xf numFmtId="0" fontId="18" fillId="0" borderId="6" xfId="0" applyFont="1" applyFill="1" applyBorder="1" applyAlignment="1" applyProtection="1">
      <alignment horizontal="left" vertical="center" indent="1" shrinkToFit="1"/>
      <protection locked="0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1" fillId="0" borderId="0" xfId="0" applyFont="1" applyProtection="1">
      <protection locked="0"/>
    </xf>
    <xf numFmtId="0" fontId="1" fillId="0" borderId="3" xfId="0" applyFont="1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 shrinkToFit="1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9"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86824</xdr:colOff>
      <xdr:row>0</xdr:row>
      <xdr:rowOff>0</xdr:rowOff>
    </xdr:from>
    <xdr:to>
      <xdr:col>5</xdr:col>
      <xdr:colOff>492736</xdr:colOff>
      <xdr:row>4</xdr:row>
      <xdr:rowOff>9525</xdr:rowOff>
    </xdr:to>
    <xdr:pic>
      <xdr:nvPicPr>
        <xdr:cNvPr id="11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0"/>
          <a:ext cx="790575" cy="6689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Administrator" refreshedDate="43672.579667708334" createdVersion="3" refreshedVersion="4" minRefreshableVersion="3" recordCount="31">
  <cacheSource type="worksheet">
    <worksheetSource ref="F13:G44" sheet="T.Praktikë"/>
  </cacheSource>
  <cacheFields count="2">
    <cacheField name="Pyetësit" numFmtId="0">
      <sharedItems containsNonDate="0" containsBlank="1" count="6">
        <m/>
        <s v=" " u="1"/>
        <s v="adnan berisha" u="1"/>
        <s v="berisha adnan" u="1"/>
        <s v="arben krasniqi" u="1"/>
        <s v="hajdar peci" u="1"/>
      </sharedItems>
    </cacheField>
    <cacheField name="Shkoll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x v="0"/>
    <s v="Xaja"/>
  </r>
  <r>
    <x v="0"/>
    <s v="Getoari"/>
  </r>
  <r>
    <x v="0"/>
    <s v="Ferrari"/>
  </r>
  <r>
    <x v="0"/>
    <s v="Speed-Ura"/>
  </r>
  <r>
    <x v="0"/>
    <s v="Xeni"/>
  </r>
  <r>
    <x v="0"/>
    <s v="Xaja"/>
  </r>
  <r>
    <x v="0"/>
    <s v="Besa-06"/>
  </r>
  <r>
    <x v="0"/>
    <s v="Ferrari"/>
  </r>
  <r>
    <x v="0"/>
    <s v="Cimi"/>
  </r>
  <r>
    <x v="0"/>
    <s v="Profesional"/>
  </r>
  <r>
    <x v="0"/>
    <s v="Turbo"/>
  </r>
  <r>
    <x v="0"/>
    <s v="Turbo"/>
  </r>
  <r>
    <x v="0"/>
    <s v="Tina-08"/>
  </r>
  <r>
    <x v="0"/>
    <s v="Cimi"/>
  </r>
  <r>
    <x v="0"/>
    <s v="Ferrari"/>
  </r>
  <r>
    <x v="0"/>
    <s v="Jeta e re"/>
  </r>
  <r>
    <x v="0"/>
    <s v="Tina-08"/>
  </r>
  <r>
    <x v="0"/>
    <s v="Isra"/>
  </r>
  <r>
    <x v="0"/>
    <s v="Jeta e re"/>
  </r>
  <r>
    <x v="0"/>
    <s v="Lindi shpk"/>
  </r>
  <r>
    <x v="0"/>
    <s v="Turbo"/>
  </r>
  <r>
    <x v="0"/>
    <s v="Teknika es shpk"/>
  </r>
  <r>
    <x v="0"/>
    <s v="Turbo"/>
  </r>
  <r>
    <x v="0"/>
    <s v="Xeni"/>
  </r>
  <r>
    <x v="0"/>
    <s v="Ylli"/>
  </r>
  <r>
    <x v="0"/>
    <s v="Iliri"/>
  </r>
  <r>
    <x v="0"/>
    <s v="Galaktika shpk"/>
  </r>
  <r>
    <x v="0"/>
    <s v="Genci "/>
  </r>
  <r>
    <x v="0"/>
    <s v="Iliri"/>
  </r>
  <r>
    <x v="0"/>
    <s v="Lali "/>
  </r>
  <r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compact="0" outline="1" outlineData="1" compactData="0" multipleFieldFilters="0" fieldListSortAscending="1">
  <location ref="A4:A5" firstHeaderRow="1" firstDataRow="1" firstDataCol="1"/>
  <pivotFields count="2">
    <pivotField axis="axisRow" compact="0" showAll="0" sortType="descending" defaultSubtotal="0">
      <items count="6">
        <item x="0"/>
        <item m="1" x="5"/>
        <item m="1" x="3"/>
        <item m="1" x="4"/>
        <item m="1" x="2"/>
        <item m="1" x="1"/>
      </items>
    </pivotField>
    <pivotField compact="0" showAll="0" defaultSubtotal="0"/>
  </pivotFields>
  <rowFields count="1">
    <field x="0"/>
  </rowFields>
  <rowItems count="1">
    <i>
      <x/>
    </i>
  </rowItems>
  <colItems count="1">
    <i/>
  </colItem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4"/>
  <sheetViews>
    <sheetView tabSelected="1" topLeftCell="A7" zoomScale="122" zoomScaleNormal="122" workbookViewId="0">
      <selection activeCell="K28" sqref="K28"/>
    </sheetView>
  </sheetViews>
  <sheetFormatPr defaultRowHeight="12.75" x14ac:dyDescent="0.2"/>
  <cols>
    <col min="1" max="1" width="3.7109375" style="4" customWidth="1"/>
    <col min="2" max="2" width="40" customWidth="1"/>
    <col min="3" max="3" width="11.7109375" customWidth="1"/>
    <col min="4" max="5" width="5.7109375" customWidth="1"/>
    <col min="6" max="6" width="20.7109375" customWidth="1"/>
    <col min="7" max="7" width="15.7109375" customWidth="1"/>
    <col min="8" max="8" width="7.7109375" customWidth="1"/>
    <col min="9" max="9" width="11.42578125" customWidth="1"/>
    <col min="10" max="10" width="11.85546875" customWidth="1"/>
    <col min="11" max="11" width="9.140625" customWidth="1"/>
  </cols>
  <sheetData>
    <row r="1" spans="1:11" x14ac:dyDescent="0.2">
      <c r="C1" s="5"/>
      <c r="D1" s="5"/>
      <c r="E1" s="5"/>
      <c r="F1" s="5"/>
      <c r="G1" s="5"/>
      <c r="H1" s="5"/>
      <c r="I1" s="5"/>
      <c r="J1" s="5"/>
    </row>
    <row r="2" spans="1:11" x14ac:dyDescent="0.2">
      <c r="C2" s="5"/>
      <c r="D2" s="5"/>
      <c r="E2" s="5"/>
      <c r="F2" s="5"/>
      <c r="G2" s="5"/>
      <c r="H2" s="5"/>
      <c r="I2" s="5"/>
      <c r="J2" s="5"/>
    </row>
    <row r="3" spans="1:11" x14ac:dyDescent="0.2">
      <c r="C3" s="5"/>
      <c r="D3" s="5"/>
      <c r="E3" s="5"/>
      <c r="F3" s="5"/>
      <c r="G3" s="5"/>
      <c r="H3" s="5"/>
      <c r="I3" s="5"/>
      <c r="J3" s="5"/>
    </row>
    <row r="4" spans="1:11" x14ac:dyDescent="0.2">
      <c r="C4" s="5"/>
      <c r="D4" s="5"/>
      <c r="E4" s="5"/>
      <c r="F4" s="5"/>
      <c r="G4" s="5"/>
      <c r="H4" s="5"/>
      <c r="I4" s="5"/>
      <c r="J4" s="5"/>
    </row>
    <row r="5" spans="1:11" ht="12.75" customHeight="1" x14ac:dyDescent="0.2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</row>
    <row r="6" spans="1:11" ht="12.75" customHeight="1" x14ac:dyDescent="0.2">
      <c r="A6" s="67" t="s">
        <v>1</v>
      </c>
      <c r="B6" s="67"/>
      <c r="C6" s="67"/>
      <c r="D6" s="67"/>
      <c r="E6" s="67"/>
      <c r="F6" s="67"/>
      <c r="G6" s="67"/>
      <c r="H6" s="67"/>
      <c r="I6" s="67"/>
      <c r="J6" s="67"/>
    </row>
    <row r="7" spans="1:11" ht="12.75" customHeight="1" x14ac:dyDescent="0.2">
      <c r="A7" s="68" t="s">
        <v>9</v>
      </c>
      <c r="B7" s="68"/>
      <c r="C7" s="68"/>
      <c r="D7" s="68"/>
      <c r="E7" s="68"/>
      <c r="F7" s="68"/>
      <c r="G7" s="68"/>
      <c r="H7" s="68"/>
      <c r="I7" s="68"/>
      <c r="J7" s="68"/>
    </row>
    <row r="8" spans="1:11" ht="12.75" customHeight="1" x14ac:dyDescent="0.2">
      <c r="A8" s="69" t="s">
        <v>66</v>
      </c>
      <c r="B8" s="69"/>
      <c r="C8" s="69"/>
      <c r="D8" s="69"/>
      <c r="E8" s="69"/>
      <c r="F8" s="69"/>
      <c r="G8" s="69"/>
      <c r="H8" s="69"/>
      <c r="I8" s="69"/>
      <c r="J8" s="69"/>
    </row>
    <row r="9" spans="1:11" s="2" customFormat="1" ht="15" customHeight="1" x14ac:dyDescent="0.2">
      <c r="A9" s="70" t="s">
        <v>5</v>
      </c>
      <c r="B9" s="70"/>
      <c r="C9" s="70"/>
      <c r="D9" s="70"/>
      <c r="E9" s="70"/>
      <c r="F9" s="70"/>
      <c r="G9" s="70"/>
      <c r="H9" s="70"/>
      <c r="I9" s="70"/>
      <c r="J9" s="70"/>
    </row>
    <row r="10" spans="1:11" ht="15" x14ac:dyDescent="0.2">
      <c r="A10" s="6"/>
      <c r="B10" s="1"/>
      <c r="C10" s="12"/>
      <c r="D10" s="12"/>
      <c r="E10" s="12"/>
      <c r="F10" s="12"/>
      <c r="G10" s="12"/>
      <c r="H10" s="12"/>
      <c r="I10" s="12"/>
      <c r="J10" s="12"/>
    </row>
    <row r="11" spans="1:11" s="11" customFormat="1" ht="20.100000000000001" customHeight="1" x14ac:dyDescent="0.2">
      <c r="A11" s="37" t="s">
        <v>68</v>
      </c>
      <c r="B11" s="7"/>
      <c r="C11" s="7"/>
      <c r="D11" s="34" t="s">
        <v>25</v>
      </c>
      <c r="E11" s="65" t="s">
        <v>69</v>
      </c>
      <c r="F11" s="65"/>
      <c r="G11" s="9"/>
      <c r="H11" s="9"/>
      <c r="I11" s="10" t="s">
        <v>11</v>
      </c>
      <c r="J11" s="8"/>
    </row>
    <row r="12" spans="1:11" s="4" customFormat="1" ht="24" customHeight="1" x14ac:dyDescent="0.2">
      <c r="A12" s="54" t="s">
        <v>2</v>
      </c>
      <c r="B12" s="55" t="s">
        <v>8</v>
      </c>
      <c r="C12" s="54" t="s">
        <v>13</v>
      </c>
      <c r="D12" s="54" t="s">
        <v>14</v>
      </c>
      <c r="E12" s="54"/>
      <c r="F12" s="54" t="s">
        <v>27</v>
      </c>
      <c r="G12" s="54" t="s">
        <v>7</v>
      </c>
      <c r="H12" s="54" t="s">
        <v>23</v>
      </c>
      <c r="I12" s="54" t="s">
        <v>15</v>
      </c>
      <c r="J12" s="54" t="s">
        <v>16</v>
      </c>
    </row>
    <row r="13" spans="1:11" s="4" customFormat="1" ht="24" customHeight="1" x14ac:dyDescent="0.2">
      <c r="A13" s="54" t="s">
        <v>4</v>
      </c>
      <c r="B13" s="55" t="s">
        <v>24</v>
      </c>
      <c r="C13" s="54" t="s">
        <v>3</v>
      </c>
      <c r="D13" s="54" t="s">
        <v>22</v>
      </c>
      <c r="E13" s="54"/>
      <c r="F13" s="54" t="s">
        <v>26</v>
      </c>
      <c r="G13" s="54" t="s">
        <v>6</v>
      </c>
      <c r="H13" s="54" t="s">
        <v>12</v>
      </c>
      <c r="I13" s="54" t="s">
        <v>64</v>
      </c>
      <c r="J13" s="54" t="s">
        <v>64</v>
      </c>
      <c r="K13" s="39"/>
    </row>
    <row r="14" spans="1:11" s="4" customFormat="1" ht="24" customHeight="1" x14ac:dyDescent="0.2">
      <c r="A14" s="35">
        <v>1</v>
      </c>
      <c r="B14" s="60" t="s">
        <v>70</v>
      </c>
      <c r="C14" s="35">
        <v>115327</v>
      </c>
      <c r="D14" s="35" t="s">
        <v>36</v>
      </c>
      <c r="E14" s="35" t="s">
        <v>65</v>
      </c>
      <c r="F14" s="35"/>
      <c r="G14" s="53" t="s">
        <v>71</v>
      </c>
      <c r="H14" s="36">
        <v>0.375</v>
      </c>
      <c r="I14" s="35"/>
      <c r="J14" s="35"/>
      <c r="K14" s="39" t="str">
        <f t="shared" ref="K14:K43" si="0">$E$11</f>
        <v>30.07.19</v>
      </c>
    </row>
    <row r="15" spans="1:11" s="4" customFormat="1" ht="24" customHeight="1" x14ac:dyDescent="0.2">
      <c r="A15" s="35">
        <v>2</v>
      </c>
      <c r="B15" s="60" t="s">
        <v>73</v>
      </c>
      <c r="C15" s="35">
        <v>111878</v>
      </c>
      <c r="D15" s="35" t="s">
        <v>36</v>
      </c>
      <c r="E15" s="35" t="s">
        <v>65</v>
      </c>
      <c r="F15" s="35"/>
      <c r="G15" s="62" t="s">
        <v>72</v>
      </c>
      <c r="H15" s="36">
        <v>0.375</v>
      </c>
      <c r="I15" s="35"/>
      <c r="J15" s="35"/>
      <c r="K15" s="39" t="str">
        <f t="shared" si="0"/>
        <v>30.07.19</v>
      </c>
    </row>
    <row r="16" spans="1:11" s="4" customFormat="1" ht="24" customHeight="1" x14ac:dyDescent="0.2">
      <c r="A16" s="35">
        <v>3</v>
      </c>
      <c r="B16" s="60" t="s">
        <v>74</v>
      </c>
      <c r="C16" s="4">
        <v>115684</v>
      </c>
      <c r="D16" s="35" t="s">
        <v>36</v>
      </c>
      <c r="E16" s="35" t="s">
        <v>65</v>
      </c>
      <c r="F16" s="35"/>
      <c r="G16" s="53" t="s">
        <v>75</v>
      </c>
      <c r="H16" s="36">
        <v>0.375</v>
      </c>
      <c r="I16" s="35"/>
      <c r="J16" s="35"/>
      <c r="K16" s="39" t="str">
        <f t="shared" si="0"/>
        <v>30.07.19</v>
      </c>
    </row>
    <row r="17" spans="1:11" s="4" customFormat="1" ht="24" customHeight="1" x14ac:dyDescent="0.2">
      <c r="A17" s="35">
        <v>4</v>
      </c>
      <c r="B17" s="60" t="s">
        <v>76</v>
      </c>
      <c r="C17" s="35">
        <v>113024</v>
      </c>
      <c r="D17" s="35" t="s">
        <v>36</v>
      </c>
      <c r="E17" s="35" t="s">
        <v>65</v>
      </c>
      <c r="F17" s="35"/>
      <c r="G17" s="53" t="s">
        <v>107</v>
      </c>
      <c r="H17" s="36">
        <v>0.375</v>
      </c>
      <c r="I17" s="35"/>
      <c r="J17" s="35"/>
      <c r="K17" s="39" t="str">
        <f t="shared" si="0"/>
        <v>30.07.19</v>
      </c>
    </row>
    <row r="18" spans="1:11" s="4" customFormat="1" ht="24" customHeight="1" x14ac:dyDescent="0.2">
      <c r="A18" s="35">
        <v>5</v>
      </c>
      <c r="B18" s="60" t="s">
        <v>77</v>
      </c>
      <c r="C18" s="35">
        <v>115659</v>
      </c>
      <c r="D18" s="35" t="s">
        <v>36</v>
      </c>
      <c r="E18" s="35" t="s">
        <v>65</v>
      </c>
      <c r="F18" s="35"/>
      <c r="G18" s="53" t="s">
        <v>78</v>
      </c>
      <c r="H18" s="36">
        <v>0.39583333333333298</v>
      </c>
      <c r="I18" s="35"/>
      <c r="J18" s="35"/>
      <c r="K18" s="39" t="str">
        <f t="shared" si="0"/>
        <v>30.07.19</v>
      </c>
    </row>
    <row r="19" spans="1:11" s="4" customFormat="1" ht="24" customHeight="1" x14ac:dyDescent="0.2">
      <c r="A19" s="35">
        <v>6</v>
      </c>
      <c r="B19" s="60" t="s">
        <v>79</v>
      </c>
      <c r="C19" s="35">
        <v>114087</v>
      </c>
      <c r="D19" s="35" t="s">
        <v>36</v>
      </c>
      <c r="E19" s="35" t="s">
        <v>65</v>
      </c>
      <c r="F19" s="35"/>
      <c r="G19" s="53" t="s">
        <v>71</v>
      </c>
      <c r="H19" s="36">
        <v>0.39583333333333331</v>
      </c>
      <c r="I19" s="35"/>
      <c r="J19" s="35"/>
      <c r="K19" s="39" t="str">
        <f t="shared" si="0"/>
        <v>30.07.19</v>
      </c>
    </row>
    <row r="20" spans="1:11" s="4" customFormat="1" ht="24" customHeight="1" x14ac:dyDescent="0.2">
      <c r="A20" s="35">
        <v>7</v>
      </c>
      <c r="B20" s="60" t="s">
        <v>81</v>
      </c>
      <c r="C20" s="35">
        <v>115222</v>
      </c>
      <c r="D20" s="35" t="s">
        <v>37</v>
      </c>
      <c r="E20" s="35" t="s">
        <v>65</v>
      </c>
      <c r="F20" s="35"/>
      <c r="G20" s="53" t="s">
        <v>80</v>
      </c>
      <c r="H20" s="36">
        <v>0.39583333333333331</v>
      </c>
      <c r="I20" s="35"/>
      <c r="J20" s="35"/>
      <c r="K20" s="39" t="str">
        <f t="shared" si="0"/>
        <v>30.07.19</v>
      </c>
    </row>
    <row r="21" spans="1:11" s="4" customFormat="1" ht="24" customHeight="1" x14ac:dyDescent="0.2">
      <c r="A21" s="35">
        <v>8</v>
      </c>
      <c r="B21" s="60" t="s">
        <v>82</v>
      </c>
      <c r="C21" s="35">
        <v>115530</v>
      </c>
      <c r="D21" s="35" t="s">
        <v>36</v>
      </c>
      <c r="E21" s="35" t="s">
        <v>65</v>
      </c>
      <c r="F21" s="35"/>
      <c r="G21" s="61" t="s">
        <v>75</v>
      </c>
      <c r="H21" s="36">
        <v>0.39583333333333331</v>
      </c>
      <c r="I21" s="35"/>
      <c r="J21" s="35"/>
      <c r="K21" s="39" t="str">
        <f t="shared" si="0"/>
        <v>30.07.19</v>
      </c>
    </row>
    <row r="22" spans="1:11" s="4" customFormat="1" ht="24" customHeight="1" x14ac:dyDescent="0.2">
      <c r="A22" s="35">
        <v>9</v>
      </c>
      <c r="B22" s="60" t="s">
        <v>84</v>
      </c>
      <c r="C22" s="35">
        <v>115622</v>
      </c>
      <c r="D22" s="35" t="s">
        <v>36</v>
      </c>
      <c r="E22" s="35" t="s">
        <v>65</v>
      </c>
      <c r="F22" s="35"/>
      <c r="G22" s="53" t="s">
        <v>83</v>
      </c>
      <c r="H22" s="36">
        <v>0.41666666666666669</v>
      </c>
      <c r="I22" s="35"/>
      <c r="J22" s="35"/>
      <c r="K22" s="39" t="str">
        <f t="shared" si="0"/>
        <v>30.07.19</v>
      </c>
    </row>
    <row r="23" spans="1:11" s="4" customFormat="1" ht="25.5" customHeight="1" x14ac:dyDescent="0.2">
      <c r="A23" s="35">
        <v>10</v>
      </c>
      <c r="B23" s="60" t="s">
        <v>85</v>
      </c>
      <c r="C23" s="35">
        <v>115294</v>
      </c>
      <c r="D23" s="35" t="s">
        <v>36</v>
      </c>
      <c r="E23" s="35" t="s">
        <v>65</v>
      </c>
      <c r="F23" s="35"/>
      <c r="G23" s="53" t="s">
        <v>86</v>
      </c>
      <c r="H23" s="36">
        <v>0.41666666666666669</v>
      </c>
      <c r="I23" s="35"/>
      <c r="J23" s="35"/>
      <c r="K23" s="39" t="str">
        <f t="shared" si="0"/>
        <v>30.07.19</v>
      </c>
    </row>
    <row r="24" spans="1:11" s="4" customFormat="1" ht="24" customHeight="1" x14ac:dyDescent="0.2">
      <c r="A24" s="35">
        <v>11</v>
      </c>
      <c r="B24" s="60" t="s">
        <v>88</v>
      </c>
      <c r="C24" s="35">
        <v>108232</v>
      </c>
      <c r="D24" s="35" t="s">
        <v>36</v>
      </c>
      <c r="E24" s="35" t="s">
        <v>65</v>
      </c>
      <c r="F24" s="35"/>
      <c r="G24" s="53" t="s">
        <v>87</v>
      </c>
      <c r="H24" s="36">
        <v>0.41666666666666669</v>
      </c>
      <c r="I24" s="35"/>
      <c r="J24" s="35"/>
      <c r="K24" s="39" t="str">
        <f t="shared" si="0"/>
        <v>30.07.19</v>
      </c>
    </row>
    <row r="25" spans="1:11" s="4" customFormat="1" ht="24" customHeight="1" x14ac:dyDescent="0.2">
      <c r="A25" s="35">
        <v>12</v>
      </c>
      <c r="B25" s="60" t="s">
        <v>89</v>
      </c>
      <c r="C25" s="35">
        <v>111975</v>
      </c>
      <c r="D25" s="35" t="s">
        <v>36</v>
      </c>
      <c r="E25" s="35" t="s">
        <v>65</v>
      </c>
      <c r="F25" s="35"/>
      <c r="G25" s="53" t="s">
        <v>87</v>
      </c>
      <c r="H25" s="36">
        <v>0.41666666666666669</v>
      </c>
      <c r="I25" s="35"/>
      <c r="J25" s="35"/>
      <c r="K25" s="39"/>
    </row>
    <row r="26" spans="1:11" s="4" customFormat="1" ht="24" customHeight="1" x14ac:dyDescent="0.2">
      <c r="A26" s="35">
        <v>13</v>
      </c>
      <c r="B26" s="60" t="s">
        <v>91</v>
      </c>
      <c r="C26" s="35">
        <v>115651</v>
      </c>
      <c r="D26" s="35" t="s">
        <v>36</v>
      </c>
      <c r="E26" s="35" t="s">
        <v>65</v>
      </c>
      <c r="F26" s="35"/>
      <c r="G26" s="53" t="s">
        <v>90</v>
      </c>
      <c r="H26" s="36">
        <v>0.4375</v>
      </c>
      <c r="I26" s="35"/>
      <c r="J26" s="35"/>
      <c r="K26" s="39" t="str">
        <f t="shared" si="0"/>
        <v>30.07.19</v>
      </c>
    </row>
    <row r="27" spans="1:11" s="4" customFormat="1" ht="24" customHeight="1" x14ac:dyDescent="0.2">
      <c r="A27" s="35">
        <v>14</v>
      </c>
      <c r="B27" s="60" t="s">
        <v>92</v>
      </c>
      <c r="C27" s="35">
        <v>114727</v>
      </c>
      <c r="D27" s="35" t="s">
        <v>36</v>
      </c>
      <c r="E27" s="35" t="s">
        <v>65</v>
      </c>
      <c r="F27" s="35"/>
      <c r="G27" s="53" t="s">
        <v>83</v>
      </c>
      <c r="H27" s="36">
        <v>0.4375</v>
      </c>
      <c r="I27" s="35"/>
      <c r="J27" s="35"/>
      <c r="K27" s="39" t="str">
        <f t="shared" si="0"/>
        <v>30.07.19</v>
      </c>
    </row>
    <row r="28" spans="1:11" s="4" customFormat="1" ht="24" customHeight="1" x14ac:dyDescent="0.2">
      <c r="A28" s="35">
        <v>15</v>
      </c>
      <c r="B28" s="60" t="s">
        <v>93</v>
      </c>
      <c r="C28" s="35">
        <v>115567</v>
      </c>
      <c r="D28" s="35" t="s">
        <v>37</v>
      </c>
      <c r="E28" s="35" t="s">
        <v>65</v>
      </c>
      <c r="F28" s="35"/>
      <c r="G28" s="53" t="s">
        <v>75</v>
      </c>
      <c r="H28" s="36">
        <v>0.4375</v>
      </c>
      <c r="I28" s="35"/>
      <c r="J28" s="35"/>
      <c r="K28" s="39" t="str">
        <f t="shared" si="0"/>
        <v>30.07.19</v>
      </c>
    </row>
    <row r="29" spans="1:11" s="4" customFormat="1" ht="24" customHeight="1" x14ac:dyDescent="0.2">
      <c r="A29" s="35">
        <v>16</v>
      </c>
      <c r="B29" s="60" t="s">
        <v>94</v>
      </c>
      <c r="C29" s="35">
        <v>114620</v>
      </c>
      <c r="D29" s="35" t="s">
        <v>37</v>
      </c>
      <c r="E29" s="35" t="s">
        <v>65</v>
      </c>
      <c r="F29" s="35"/>
      <c r="G29" s="53" t="s">
        <v>95</v>
      </c>
      <c r="H29" s="36">
        <v>0.4375</v>
      </c>
      <c r="I29" s="35"/>
      <c r="J29" s="35"/>
      <c r="K29" s="39" t="str">
        <f t="shared" si="0"/>
        <v>30.07.19</v>
      </c>
    </row>
    <row r="30" spans="1:11" s="4" customFormat="1" ht="24" customHeight="1" x14ac:dyDescent="0.2">
      <c r="A30" s="35">
        <v>17</v>
      </c>
      <c r="B30" s="60" t="s">
        <v>96</v>
      </c>
      <c r="C30" s="35">
        <v>115549</v>
      </c>
      <c r="D30" s="35" t="s">
        <v>36</v>
      </c>
      <c r="E30" s="35" t="s">
        <v>65</v>
      </c>
      <c r="F30" s="35"/>
      <c r="G30" s="53" t="s">
        <v>90</v>
      </c>
      <c r="H30" s="36">
        <v>0.45833333333333331</v>
      </c>
      <c r="I30" s="35"/>
      <c r="J30" s="35"/>
      <c r="K30" s="39" t="str">
        <f t="shared" si="0"/>
        <v>30.07.19</v>
      </c>
    </row>
    <row r="31" spans="1:11" s="4" customFormat="1" ht="24" customHeight="1" x14ac:dyDescent="0.2">
      <c r="A31" s="35">
        <v>18</v>
      </c>
      <c r="B31" s="60" t="s">
        <v>97</v>
      </c>
      <c r="C31" s="35">
        <v>115425</v>
      </c>
      <c r="D31" s="35" t="s">
        <v>36</v>
      </c>
      <c r="E31" s="35" t="s">
        <v>65</v>
      </c>
      <c r="F31" s="35"/>
      <c r="G31" s="53" t="s">
        <v>98</v>
      </c>
      <c r="H31" s="36">
        <v>0.45833333333333331</v>
      </c>
      <c r="I31" s="35"/>
      <c r="J31" s="35"/>
      <c r="K31" s="39" t="str">
        <f t="shared" si="0"/>
        <v>30.07.19</v>
      </c>
    </row>
    <row r="32" spans="1:11" s="4" customFormat="1" ht="24" customHeight="1" x14ac:dyDescent="0.2">
      <c r="A32" s="35">
        <v>19</v>
      </c>
      <c r="B32" s="60" t="s">
        <v>99</v>
      </c>
      <c r="C32" s="35">
        <v>96656</v>
      </c>
      <c r="D32" s="35" t="s">
        <v>38</v>
      </c>
      <c r="E32" s="35" t="s">
        <v>65</v>
      </c>
      <c r="F32" s="35"/>
      <c r="G32" s="53" t="s">
        <v>95</v>
      </c>
      <c r="H32" s="36">
        <v>0.45833333333333331</v>
      </c>
      <c r="I32" s="35"/>
      <c r="J32" s="35"/>
      <c r="K32" s="39" t="str">
        <f t="shared" si="0"/>
        <v>30.07.19</v>
      </c>
    </row>
    <row r="33" spans="1:11" s="4" customFormat="1" ht="24" customHeight="1" x14ac:dyDescent="0.2">
      <c r="A33" s="35">
        <v>20</v>
      </c>
      <c r="B33" s="60" t="s">
        <v>100</v>
      </c>
      <c r="C33" s="35">
        <v>110546</v>
      </c>
      <c r="D33" s="35" t="s">
        <v>36</v>
      </c>
      <c r="E33" s="35" t="s">
        <v>65</v>
      </c>
      <c r="F33" s="35"/>
      <c r="G33" s="53" t="s">
        <v>101</v>
      </c>
      <c r="H33" s="36">
        <v>0.45833333333333331</v>
      </c>
      <c r="I33" s="35"/>
      <c r="J33" s="35"/>
      <c r="K33" s="39"/>
    </row>
    <row r="34" spans="1:11" s="4" customFormat="1" ht="24" customHeight="1" x14ac:dyDescent="0.2">
      <c r="A34" s="35">
        <v>21</v>
      </c>
      <c r="B34" s="60" t="s">
        <v>102</v>
      </c>
      <c r="C34" s="35">
        <v>108609</v>
      </c>
      <c r="D34" s="35" t="s">
        <v>37</v>
      </c>
      <c r="E34" s="35" t="s">
        <v>65</v>
      </c>
      <c r="F34" s="35"/>
      <c r="G34" s="53" t="s">
        <v>87</v>
      </c>
      <c r="H34" s="36">
        <v>0.47916666666666669</v>
      </c>
      <c r="I34" s="35"/>
      <c r="J34" s="35"/>
      <c r="K34" s="39"/>
    </row>
    <row r="35" spans="1:11" s="4" customFormat="1" ht="24" customHeight="1" x14ac:dyDescent="0.2">
      <c r="A35" s="35">
        <v>22</v>
      </c>
      <c r="B35" s="60" t="s">
        <v>113</v>
      </c>
      <c r="C35" s="35">
        <v>115095</v>
      </c>
      <c r="D35" s="35" t="s">
        <v>37</v>
      </c>
      <c r="E35" s="35" t="s">
        <v>65</v>
      </c>
      <c r="F35" s="35"/>
      <c r="G35" s="53" t="s">
        <v>114</v>
      </c>
      <c r="H35" s="36">
        <v>0.47916666666666669</v>
      </c>
      <c r="I35" s="35"/>
      <c r="J35" s="35"/>
      <c r="K35" s="39"/>
    </row>
    <row r="36" spans="1:11" s="4" customFormat="1" ht="24" customHeight="1" x14ac:dyDescent="0.2">
      <c r="A36" s="35">
        <v>23</v>
      </c>
      <c r="B36" s="60" t="s">
        <v>115</v>
      </c>
      <c r="C36" s="35">
        <v>115852</v>
      </c>
      <c r="D36" s="35" t="s">
        <v>36</v>
      </c>
      <c r="E36" s="35" t="s">
        <v>65</v>
      </c>
      <c r="F36" s="35"/>
      <c r="G36" s="53" t="s">
        <v>87</v>
      </c>
      <c r="H36" s="36">
        <v>0.47916666666666669</v>
      </c>
      <c r="I36" s="35"/>
      <c r="J36" s="35"/>
      <c r="K36" s="39" t="str">
        <f t="shared" si="0"/>
        <v>30.07.19</v>
      </c>
    </row>
    <row r="37" spans="1:11" s="4" customFormat="1" ht="24" customHeight="1" x14ac:dyDescent="0.2">
      <c r="A37" s="35">
        <v>24</v>
      </c>
      <c r="B37" s="60" t="s">
        <v>116</v>
      </c>
      <c r="C37" s="35">
        <v>115885</v>
      </c>
      <c r="D37" s="35" t="s">
        <v>36</v>
      </c>
      <c r="E37" s="35" t="s">
        <v>65</v>
      </c>
      <c r="F37" s="35"/>
      <c r="G37" s="53" t="s">
        <v>78</v>
      </c>
      <c r="H37" s="36">
        <v>0.47916666666666669</v>
      </c>
      <c r="I37" s="35"/>
      <c r="J37" s="35"/>
      <c r="K37" s="39"/>
    </row>
    <row r="38" spans="1:11" s="4" customFormat="1" ht="24" customHeight="1" x14ac:dyDescent="0.2">
      <c r="A38" s="35">
        <v>25</v>
      </c>
      <c r="B38" s="60" t="s">
        <v>103</v>
      </c>
      <c r="C38" s="35">
        <v>115736</v>
      </c>
      <c r="D38" s="35" t="s">
        <v>36</v>
      </c>
      <c r="E38" s="35" t="s">
        <v>65</v>
      </c>
      <c r="F38" s="35"/>
      <c r="G38" s="53" t="s">
        <v>104</v>
      </c>
      <c r="H38" s="36">
        <v>0.54166666666666663</v>
      </c>
      <c r="I38" s="35"/>
      <c r="J38" s="35"/>
      <c r="K38" s="39" t="str">
        <f t="shared" si="0"/>
        <v>30.07.19</v>
      </c>
    </row>
    <row r="39" spans="1:11" s="4" customFormat="1" ht="24" customHeight="1" x14ac:dyDescent="0.2">
      <c r="A39" s="35">
        <v>26</v>
      </c>
      <c r="B39" s="60" t="s">
        <v>112</v>
      </c>
      <c r="C39" s="35">
        <v>114976</v>
      </c>
      <c r="D39" s="35" t="s">
        <v>36</v>
      </c>
      <c r="E39" s="35" t="s">
        <v>65</v>
      </c>
      <c r="F39" s="35"/>
      <c r="G39" s="53" t="s">
        <v>110</v>
      </c>
      <c r="H39" s="36">
        <v>0.54166666666666663</v>
      </c>
      <c r="I39" s="35"/>
      <c r="J39" s="35"/>
      <c r="K39" s="39"/>
    </row>
    <row r="40" spans="1:11" s="4" customFormat="1" ht="24" customHeight="1" x14ac:dyDescent="0.2">
      <c r="A40" s="35">
        <v>27</v>
      </c>
      <c r="B40" s="60" t="s">
        <v>105</v>
      </c>
      <c r="C40" s="35">
        <v>115737</v>
      </c>
      <c r="D40" s="35" t="s">
        <v>36</v>
      </c>
      <c r="E40" s="35" t="s">
        <v>65</v>
      </c>
      <c r="F40" s="35"/>
      <c r="G40" s="53" t="s">
        <v>106</v>
      </c>
      <c r="H40" s="36">
        <v>0.54166666666666663</v>
      </c>
      <c r="I40" s="35"/>
      <c r="J40" s="35"/>
      <c r="K40" s="39"/>
    </row>
    <row r="41" spans="1:11" s="4" customFormat="1" ht="24" customHeight="1" x14ac:dyDescent="0.2">
      <c r="A41" s="35">
        <v>28</v>
      </c>
      <c r="B41" s="60" t="s">
        <v>117</v>
      </c>
      <c r="C41" s="35">
        <v>114403</v>
      </c>
      <c r="D41" s="35" t="s">
        <v>37</v>
      </c>
      <c r="E41" s="35" t="s">
        <v>67</v>
      </c>
      <c r="F41" s="35"/>
      <c r="G41" s="53" t="s">
        <v>118</v>
      </c>
      <c r="H41" s="36">
        <v>0.54166666666666663</v>
      </c>
      <c r="I41" s="35"/>
      <c r="J41" s="35"/>
      <c r="K41" s="39"/>
    </row>
    <row r="42" spans="1:11" s="4" customFormat="1" ht="24" customHeight="1" x14ac:dyDescent="0.2">
      <c r="A42" s="35">
        <v>29</v>
      </c>
      <c r="B42" s="60" t="s">
        <v>111</v>
      </c>
      <c r="C42" s="35">
        <v>115865</v>
      </c>
      <c r="D42" s="35" t="s">
        <v>36</v>
      </c>
      <c r="E42" s="35" t="s">
        <v>65</v>
      </c>
      <c r="F42" s="35"/>
      <c r="G42" s="53" t="s">
        <v>110</v>
      </c>
      <c r="H42" s="36">
        <v>0.5625</v>
      </c>
      <c r="I42" s="35"/>
      <c r="J42" s="35"/>
      <c r="K42" s="39"/>
    </row>
    <row r="43" spans="1:11" s="4" customFormat="1" ht="24" customHeight="1" x14ac:dyDescent="0.2">
      <c r="A43" s="35">
        <v>30</v>
      </c>
      <c r="B43" s="60" t="s">
        <v>109</v>
      </c>
      <c r="C43" s="35">
        <v>11544</v>
      </c>
      <c r="D43" s="35" t="s">
        <v>36</v>
      </c>
      <c r="E43" s="35" t="s">
        <v>65</v>
      </c>
      <c r="F43" s="35"/>
      <c r="G43" s="53" t="s">
        <v>108</v>
      </c>
      <c r="H43" s="36">
        <v>0.5625</v>
      </c>
      <c r="I43" s="35"/>
      <c r="J43" s="35"/>
      <c r="K43" s="39" t="str">
        <f t="shared" si="0"/>
        <v>30.07.19</v>
      </c>
    </row>
    <row r="44" spans="1:11" s="4" customFormat="1" ht="24" customHeight="1" thickBot="1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9"/>
    </row>
    <row r="45" spans="1:11" s="4" customFormat="1" ht="24" customHeight="1" thickBot="1" x14ac:dyDescent="0.25">
      <c r="A45" s="56" t="s">
        <v>21</v>
      </c>
      <c r="B45" s="57"/>
      <c r="C45" s="58"/>
      <c r="D45" s="59"/>
      <c r="E45" s="57" t="s">
        <v>10</v>
      </c>
      <c r="F45" s="58"/>
      <c r="G45" s="31"/>
      <c r="H45" s="71" t="s">
        <v>62</v>
      </c>
      <c r="I45" s="72"/>
      <c r="J45" s="73"/>
    </row>
    <row r="46" spans="1:11" ht="24" customHeight="1" thickBot="1" x14ac:dyDescent="0.25">
      <c r="A46" s="16">
        <v>1</v>
      </c>
      <c r="B46" s="46">
        <f>Sheet2!A6</f>
        <v>0</v>
      </c>
      <c r="C46" s="19"/>
      <c r="D46" s="24"/>
      <c r="E46" s="14"/>
      <c r="F46" s="25"/>
      <c r="H46" s="63" t="s">
        <v>63</v>
      </c>
      <c r="I46" s="64"/>
      <c r="J46" s="50">
        <f>Sheet2!$D$17</f>
        <v>0</v>
      </c>
    </row>
    <row r="47" spans="1:11" ht="24" customHeight="1" thickBot="1" x14ac:dyDescent="0.25">
      <c r="A47" s="17">
        <v>2</v>
      </c>
      <c r="B47" s="47">
        <f>Sheet2!A7</f>
        <v>0</v>
      </c>
      <c r="C47" s="20"/>
      <c r="D47" s="26"/>
      <c r="E47" s="13"/>
      <c r="F47" s="22"/>
      <c r="H47" s="33" t="s">
        <v>17</v>
      </c>
      <c r="I47" s="32"/>
      <c r="J47" s="50">
        <f>Sheet2!$F$17</f>
        <v>0</v>
      </c>
    </row>
    <row r="48" spans="1:11" ht="24" customHeight="1" thickBot="1" x14ac:dyDescent="0.25">
      <c r="A48" s="17">
        <v>3</v>
      </c>
      <c r="B48" s="47">
        <f>Sheet2!A8</f>
        <v>0</v>
      </c>
      <c r="C48" s="20"/>
      <c r="D48" s="26"/>
      <c r="E48" s="13"/>
      <c r="F48" s="22"/>
      <c r="H48" s="33" t="s">
        <v>18</v>
      </c>
      <c r="I48" s="29"/>
      <c r="J48" s="51">
        <f>Sheet2!$G$17</f>
        <v>0</v>
      </c>
    </row>
    <row r="49" spans="1:10" ht="24" customHeight="1" thickBot="1" x14ac:dyDescent="0.25">
      <c r="A49" s="17">
        <v>4</v>
      </c>
      <c r="B49" s="47">
        <f>Sheet2!A9</f>
        <v>0</v>
      </c>
      <c r="C49" s="20"/>
      <c r="D49" s="26"/>
      <c r="E49" s="13"/>
      <c r="F49" s="22"/>
      <c r="H49" s="33" t="s">
        <v>19</v>
      </c>
      <c r="I49" s="29"/>
      <c r="J49" s="52">
        <f>Sheet2!$E$17</f>
        <v>0</v>
      </c>
    </row>
    <row r="50" spans="1:10" ht="24" customHeight="1" thickBot="1" x14ac:dyDescent="0.3">
      <c r="A50" s="17">
        <v>5</v>
      </c>
      <c r="B50" s="47">
        <f>Sheet2!A10</f>
        <v>0</v>
      </c>
      <c r="C50" s="21"/>
      <c r="D50" s="26"/>
      <c r="E50" s="13"/>
      <c r="F50" s="21"/>
      <c r="H50" s="33" t="s">
        <v>20</v>
      </c>
      <c r="I50" s="29"/>
      <c r="J50" s="49" t="e">
        <f>J47/(J46-J49)</f>
        <v>#DIV/0!</v>
      </c>
    </row>
    <row r="51" spans="1:10" s="3" customFormat="1" ht="24" customHeight="1" thickBot="1" x14ac:dyDescent="0.3">
      <c r="A51" s="18">
        <v>6</v>
      </c>
      <c r="B51" s="48">
        <f>Sheet2!A11</f>
        <v>0</v>
      </c>
      <c r="C51" s="23"/>
      <c r="D51" s="27"/>
      <c r="E51" s="15"/>
      <c r="F51" s="28"/>
    </row>
    <row r="52" spans="1:10" ht="15" x14ac:dyDescent="0.2">
      <c r="A52" s="6"/>
      <c r="B52" s="1"/>
      <c r="C52" s="1"/>
      <c r="D52" s="1"/>
      <c r="E52" s="1"/>
      <c r="F52" s="1"/>
      <c r="G52" s="1"/>
      <c r="I52" s="1"/>
      <c r="J52" s="1"/>
    </row>
    <row r="53" spans="1:10" ht="15" x14ac:dyDescent="0.2">
      <c r="A53" s="6"/>
      <c r="B53" s="1"/>
      <c r="C53" s="1"/>
      <c r="D53" s="1"/>
      <c r="E53" s="1"/>
      <c r="F53" s="1"/>
      <c r="G53" s="1"/>
      <c r="H53" s="1"/>
      <c r="I53" s="1"/>
      <c r="J53" s="1"/>
    </row>
    <row r="54" spans="1:10" ht="15" x14ac:dyDescent="0.2">
      <c r="A54" s="6"/>
      <c r="B54" s="1"/>
      <c r="C54" s="1"/>
      <c r="D54" s="1"/>
      <c r="E54" s="1"/>
      <c r="F54" s="1"/>
      <c r="G54" s="1"/>
      <c r="H54" s="1"/>
      <c r="I54" s="1"/>
      <c r="J54" s="1"/>
    </row>
    <row r="55" spans="1:10" ht="15" x14ac:dyDescent="0.2">
      <c r="A55" s="6"/>
      <c r="B55" s="1"/>
      <c r="C55" s="1"/>
      <c r="D55" s="1"/>
      <c r="E55" s="1"/>
      <c r="F55" s="1"/>
      <c r="G55" s="1"/>
      <c r="H55" s="1"/>
      <c r="I55" s="1"/>
      <c r="J55" s="1"/>
    </row>
    <row r="56" spans="1:10" ht="15" x14ac:dyDescent="0.2">
      <c r="A56" s="6"/>
      <c r="B56" s="1"/>
      <c r="C56" s="1"/>
      <c r="D56" s="1"/>
      <c r="E56" s="1"/>
      <c r="F56" s="1"/>
      <c r="G56" s="1"/>
      <c r="H56" s="1"/>
      <c r="I56" s="1"/>
      <c r="J56" s="1"/>
    </row>
    <row r="57" spans="1:10" ht="15" x14ac:dyDescent="0.2">
      <c r="A57" s="6"/>
      <c r="B57" s="1"/>
      <c r="C57" s="1"/>
      <c r="D57" s="1"/>
      <c r="E57" s="1"/>
      <c r="F57" s="1"/>
      <c r="G57" s="1"/>
      <c r="H57" s="1"/>
      <c r="I57" s="1"/>
      <c r="J57" s="1"/>
    </row>
    <row r="58" spans="1:10" ht="15" x14ac:dyDescent="0.2">
      <c r="A58" s="6"/>
      <c r="B58" s="1"/>
      <c r="C58" s="1"/>
      <c r="D58" s="1"/>
      <c r="E58" s="1"/>
      <c r="F58" s="1"/>
      <c r="G58" s="1"/>
      <c r="H58" s="1"/>
      <c r="I58" s="1"/>
      <c r="J58" s="1"/>
    </row>
    <row r="59" spans="1:10" ht="15" x14ac:dyDescent="0.2">
      <c r="A59" s="6"/>
      <c r="B59" s="1"/>
      <c r="C59" s="1"/>
      <c r="D59" s="1"/>
      <c r="E59" s="1"/>
      <c r="F59" s="1"/>
      <c r="G59" s="1"/>
      <c r="H59" s="1"/>
      <c r="I59" s="1"/>
      <c r="J59" s="1"/>
    </row>
    <row r="60" spans="1:10" ht="15" x14ac:dyDescent="0.2">
      <c r="A60" s="6"/>
      <c r="B60" s="1"/>
      <c r="C60" s="1"/>
      <c r="D60" s="1"/>
      <c r="E60" s="1"/>
      <c r="F60" s="1"/>
      <c r="G60" s="1"/>
      <c r="H60" s="1"/>
      <c r="I60" s="1"/>
      <c r="J60" s="1"/>
    </row>
    <row r="61" spans="1:10" ht="15" x14ac:dyDescent="0.2">
      <c r="A61" s="6"/>
      <c r="B61" s="1"/>
      <c r="C61" s="1"/>
      <c r="D61" s="1"/>
      <c r="E61" s="1"/>
      <c r="F61" s="1"/>
      <c r="G61" s="1"/>
      <c r="H61" s="1"/>
      <c r="I61" s="1"/>
      <c r="J61" s="1"/>
    </row>
    <row r="62" spans="1:10" ht="15" x14ac:dyDescent="0.2">
      <c r="A62" s="6"/>
      <c r="B62" s="1"/>
      <c r="C62" s="1"/>
      <c r="D62" s="1"/>
      <c r="E62" s="1"/>
      <c r="F62" s="1"/>
      <c r="G62" s="1"/>
      <c r="H62" s="1"/>
      <c r="I62" s="1"/>
      <c r="J62" s="1"/>
    </row>
    <row r="63" spans="1:10" ht="15" x14ac:dyDescent="0.2">
      <c r="A63" s="6"/>
      <c r="B63" s="1"/>
      <c r="C63" s="1"/>
      <c r="D63" s="1"/>
      <c r="E63" s="1"/>
      <c r="F63" s="1"/>
      <c r="G63" s="1"/>
      <c r="H63" s="1"/>
      <c r="I63" s="1"/>
      <c r="J63" s="1"/>
    </row>
    <row r="64" spans="1:10" ht="15" x14ac:dyDescent="0.2">
      <c r="A64" s="6"/>
      <c r="B64" s="1"/>
      <c r="C64" s="1"/>
      <c r="D64" s="1"/>
      <c r="E64" s="1"/>
      <c r="F64" s="1"/>
      <c r="G64" s="1"/>
      <c r="H64" s="1"/>
      <c r="I64" s="1"/>
      <c r="J64" s="1"/>
    </row>
    <row r="65" spans="1:10" ht="15" x14ac:dyDescent="0.2">
      <c r="A65" s="6"/>
      <c r="B65" s="1"/>
      <c r="C65" s="1"/>
      <c r="D65" s="1"/>
      <c r="E65" s="1"/>
      <c r="F65" s="1"/>
      <c r="G65" s="1"/>
      <c r="H65" s="1"/>
      <c r="I65" s="1"/>
      <c r="J65" s="1"/>
    </row>
    <row r="66" spans="1:10" ht="15" x14ac:dyDescent="0.2">
      <c r="A66" s="6"/>
      <c r="B66" s="1"/>
      <c r="C66" s="1"/>
      <c r="D66" s="1"/>
      <c r="E66" s="1"/>
      <c r="F66" s="1"/>
      <c r="G66" s="1"/>
      <c r="H66" s="1"/>
      <c r="I66" s="1"/>
      <c r="J66" s="1"/>
    </row>
    <row r="67" spans="1:10" ht="15" x14ac:dyDescent="0.2">
      <c r="A67" s="6"/>
      <c r="B67" s="1"/>
      <c r="C67" s="1"/>
      <c r="D67" s="1"/>
      <c r="E67" s="1"/>
      <c r="F67" s="1"/>
      <c r="G67" s="1"/>
      <c r="H67" s="1"/>
      <c r="I67" s="1"/>
      <c r="J67" s="1"/>
    </row>
    <row r="68" spans="1:10" ht="15" x14ac:dyDescent="0.2">
      <c r="A68" s="6"/>
      <c r="B68" s="1"/>
      <c r="C68" s="1"/>
      <c r="D68" s="1"/>
      <c r="E68" s="1"/>
      <c r="F68" s="1"/>
      <c r="G68" s="1"/>
      <c r="H68" s="1"/>
      <c r="I68" s="1"/>
      <c r="J68" s="1"/>
    </row>
    <row r="69" spans="1:10" ht="15" x14ac:dyDescent="0.2">
      <c r="A69" s="6"/>
      <c r="B69" s="1"/>
      <c r="C69" s="1"/>
      <c r="D69" s="1"/>
      <c r="E69" s="1"/>
      <c r="F69" s="1"/>
      <c r="G69" s="1"/>
      <c r="H69" s="1"/>
      <c r="I69" s="1"/>
      <c r="J69" s="1"/>
    </row>
    <row r="70" spans="1:10" ht="15" x14ac:dyDescent="0.2">
      <c r="A70" s="6"/>
      <c r="B70" s="1"/>
      <c r="C70" s="1"/>
      <c r="D70" s="1"/>
      <c r="E70" s="1"/>
      <c r="F70" s="1"/>
      <c r="G70" s="1"/>
      <c r="H70" s="1"/>
      <c r="I70" s="1"/>
      <c r="J70" s="1"/>
    </row>
    <row r="71" spans="1:10" ht="15" x14ac:dyDescent="0.2">
      <c r="A71" s="6"/>
      <c r="B71" s="1"/>
      <c r="C71" s="1"/>
      <c r="D71" s="1"/>
      <c r="E71" s="1"/>
      <c r="F71" s="1"/>
      <c r="G71" s="1"/>
      <c r="H71" s="1"/>
      <c r="I71" s="1"/>
      <c r="J71" s="1"/>
    </row>
    <row r="72" spans="1:10" ht="15" x14ac:dyDescent="0.2">
      <c r="A72" s="6"/>
      <c r="B72" s="1"/>
      <c r="C72" s="1"/>
      <c r="D72" s="1"/>
      <c r="E72" s="1"/>
      <c r="F72" s="1"/>
      <c r="G72" s="1"/>
      <c r="H72" s="1"/>
      <c r="I72" s="1"/>
      <c r="J72" s="1"/>
    </row>
    <row r="73" spans="1:10" ht="15" x14ac:dyDescent="0.2">
      <c r="A73" s="6"/>
      <c r="B73" s="1"/>
      <c r="C73" s="1"/>
      <c r="D73" s="1"/>
      <c r="E73" s="1"/>
      <c r="F73" s="1"/>
      <c r="G73" s="1"/>
      <c r="H73" s="1"/>
      <c r="I73" s="1"/>
      <c r="J73" s="1"/>
    </row>
    <row r="74" spans="1:10" ht="15" x14ac:dyDescent="0.2">
      <c r="A74" s="6"/>
      <c r="B74" s="1"/>
      <c r="C74" s="1"/>
      <c r="D74" s="1"/>
      <c r="E74" s="1"/>
      <c r="F74" s="1"/>
      <c r="G74" s="1"/>
      <c r="H74" s="1"/>
      <c r="I74" s="1"/>
      <c r="J74" s="1"/>
    </row>
    <row r="75" spans="1:10" ht="15" x14ac:dyDescent="0.2">
      <c r="A75" s="6"/>
      <c r="B75" s="1"/>
      <c r="C75" s="1"/>
      <c r="D75" s="1"/>
      <c r="E75" s="1"/>
      <c r="F75" s="1"/>
      <c r="G75" s="1"/>
      <c r="H75" s="1"/>
      <c r="I75" s="1"/>
      <c r="J75" s="1"/>
    </row>
    <row r="76" spans="1:10" ht="15" x14ac:dyDescent="0.2">
      <c r="A76" s="6"/>
      <c r="B76" s="1"/>
      <c r="C76" s="1"/>
      <c r="D76" s="1"/>
      <c r="E76" s="1"/>
      <c r="F76" s="1"/>
      <c r="G76" s="1"/>
      <c r="H76" s="1"/>
      <c r="I76" s="1"/>
      <c r="J76" s="1"/>
    </row>
    <row r="77" spans="1:10" ht="15" x14ac:dyDescent="0.2">
      <c r="A77" s="6"/>
      <c r="B77" s="1"/>
      <c r="C77" s="1"/>
      <c r="D77" s="1"/>
      <c r="E77" s="1"/>
      <c r="F77" s="1"/>
      <c r="G77" s="1"/>
      <c r="H77" s="1"/>
      <c r="I77" s="1"/>
      <c r="J77" s="1"/>
    </row>
    <row r="78" spans="1:10" ht="15" x14ac:dyDescent="0.2">
      <c r="A78" s="6"/>
      <c r="B78" s="1"/>
      <c r="C78" s="1"/>
      <c r="D78" s="1"/>
      <c r="E78" s="1"/>
      <c r="F78" s="1"/>
      <c r="G78" s="1"/>
      <c r="H78" s="1"/>
      <c r="I78" s="1"/>
      <c r="J78" s="1"/>
    </row>
    <row r="79" spans="1:10" ht="15" x14ac:dyDescent="0.2">
      <c r="A79" s="6"/>
      <c r="B79" s="1"/>
      <c r="C79" s="1"/>
      <c r="D79" s="1"/>
      <c r="E79" s="1"/>
      <c r="F79" s="1"/>
      <c r="G79" s="1"/>
      <c r="H79" s="1"/>
      <c r="I79" s="1"/>
      <c r="J79" s="1"/>
    </row>
    <row r="80" spans="1:10" ht="15" x14ac:dyDescent="0.2">
      <c r="A80" s="6"/>
      <c r="B80" s="1"/>
      <c r="C80" s="1"/>
      <c r="D80" s="1"/>
      <c r="E80" s="1"/>
      <c r="F80" s="1"/>
      <c r="G80" s="1"/>
      <c r="H80" s="1"/>
      <c r="I80" s="1"/>
      <c r="J80" s="1"/>
    </row>
    <row r="81" spans="1:10" ht="15" x14ac:dyDescent="0.2">
      <c r="A81" s="6"/>
      <c r="B81" s="1"/>
      <c r="C81" s="1"/>
      <c r="D81" s="1"/>
      <c r="E81" s="1"/>
      <c r="F81" s="1"/>
      <c r="G81" s="1"/>
      <c r="H81" s="1"/>
      <c r="I81" s="1"/>
      <c r="J81" s="1"/>
    </row>
    <row r="82" spans="1:10" ht="15" x14ac:dyDescent="0.2">
      <c r="A82" s="6"/>
      <c r="B82" s="1"/>
      <c r="C82" s="1"/>
      <c r="D82" s="1"/>
      <c r="E82" s="1"/>
      <c r="F82" s="1"/>
      <c r="G82" s="1"/>
      <c r="H82" s="1"/>
      <c r="I82" s="1"/>
      <c r="J82" s="1"/>
    </row>
    <row r="83" spans="1:10" ht="15" x14ac:dyDescent="0.2">
      <c r="A83" s="6"/>
      <c r="B83" s="1"/>
      <c r="C83" s="1"/>
      <c r="D83" s="1"/>
      <c r="E83" s="1"/>
      <c r="F83" s="1"/>
      <c r="G83" s="1"/>
      <c r="H83" s="1"/>
      <c r="I83" s="1"/>
      <c r="J83" s="1"/>
    </row>
    <row r="84" spans="1:10" ht="15" x14ac:dyDescent="0.2">
      <c r="A84" s="6"/>
      <c r="B84" s="1"/>
      <c r="C84" s="1"/>
      <c r="D84" s="1"/>
      <c r="E84" s="1"/>
      <c r="F84" s="1"/>
      <c r="G84" s="1"/>
      <c r="H84" s="1"/>
      <c r="I84" s="1"/>
      <c r="J84" s="1"/>
    </row>
    <row r="85" spans="1:10" ht="15" x14ac:dyDescent="0.2">
      <c r="A85" s="6"/>
      <c r="B85" s="1"/>
      <c r="C85" s="1"/>
      <c r="D85" s="1"/>
      <c r="E85" s="1"/>
      <c r="F85" s="1"/>
      <c r="G85" s="1"/>
      <c r="H85" s="1"/>
      <c r="I85" s="1"/>
      <c r="J85" s="1"/>
    </row>
    <row r="86" spans="1:10" ht="15" x14ac:dyDescent="0.2">
      <c r="A86" s="6"/>
      <c r="B86" s="1"/>
      <c r="C86" s="1"/>
      <c r="D86" s="1"/>
      <c r="E86" s="1"/>
      <c r="F86" s="1"/>
      <c r="G86" s="1"/>
      <c r="H86" s="1"/>
      <c r="I86" s="1"/>
      <c r="J86" s="1"/>
    </row>
    <row r="87" spans="1:10" ht="15" x14ac:dyDescent="0.2">
      <c r="A87" s="6"/>
      <c r="B87" s="1"/>
      <c r="C87" s="1"/>
      <c r="D87" s="1"/>
      <c r="E87" s="1"/>
      <c r="F87" s="1"/>
      <c r="G87" s="1"/>
      <c r="H87" s="1"/>
      <c r="I87" s="1"/>
      <c r="J87" s="1"/>
    </row>
    <row r="88" spans="1:10" ht="15" x14ac:dyDescent="0.2">
      <c r="A88" s="6"/>
      <c r="B88" s="1"/>
      <c r="C88" s="1"/>
      <c r="D88" s="1"/>
      <c r="E88" s="1"/>
      <c r="F88" s="1"/>
      <c r="G88" s="1"/>
      <c r="H88" s="1"/>
      <c r="I88" s="1"/>
      <c r="J88" s="1"/>
    </row>
    <row r="89" spans="1:10" ht="15" x14ac:dyDescent="0.2">
      <c r="A89" s="6"/>
      <c r="B89" s="1"/>
      <c r="C89" s="1"/>
      <c r="D89" s="1"/>
      <c r="E89" s="1"/>
      <c r="F89" s="1"/>
      <c r="G89" s="1"/>
      <c r="H89" s="1"/>
      <c r="I89" s="1"/>
      <c r="J89" s="1"/>
    </row>
    <row r="90" spans="1:10" ht="15" x14ac:dyDescent="0.2">
      <c r="A90" s="6"/>
      <c r="B90" s="1"/>
      <c r="C90" s="1"/>
      <c r="D90" s="1"/>
      <c r="E90" s="1"/>
      <c r="F90" s="1"/>
      <c r="G90" s="1"/>
      <c r="H90" s="1"/>
      <c r="I90" s="1"/>
      <c r="J90" s="1"/>
    </row>
    <row r="91" spans="1:10" ht="15" x14ac:dyDescent="0.2">
      <c r="A91" s="6"/>
      <c r="B91" s="1"/>
      <c r="C91" s="1"/>
      <c r="D91" s="1"/>
      <c r="E91" s="1"/>
      <c r="F91" s="1"/>
      <c r="G91" s="1"/>
      <c r="H91" s="1"/>
      <c r="I91" s="1"/>
      <c r="J91" s="1"/>
    </row>
    <row r="92" spans="1:10" ht="15" x14ac:dyDescent="0.2">
      <c r="A92" s="6"/>
      <c r="B92" s="1"/>
      <c r="C92" s="1"/>
      <c r="D92" s="1"/>
      <c r="E92" s="1"/>
      <c r="F92" s="1"/>
      <c r="G92" s="1"/>
      <c r="H92" s="1"/>
      <c r="I92" s="1"/>
      <c r="J92" s="1"/>
    </row>
    <row r="93" spans="1:10" ht="15" x14ac:dyDescent="0.2">
      <c r="A93" s="6"/>
      <c r="B93" s="1"/>
      <c r="C93" s="1"/>
      <c r="D93" s="1"/>
      <c r="E93" s="1"/>
      <c r="F93" s="1"/>
      <c r="G93" s="1"/>
      <c r="H93" s="1"/>
      <c r="I93" s="1"/>
      <c r="J93" s="1"/>
    </row>
    <row r="94" spans="1:10" ht="15" x14ac:dyDescent="0.2">
      <c r="A94" s="6"/>
      <c r="B94" s="1"/>
      <c r="C94" s="1"/>
      <c r="D94" s="1"/>
      <c r="E94" s="1"/>
      <c r="F94" s="1"/>
      <c r="G94" s="1"/>
      <c r="H94" s="1"/>
      <c r="I94" s="1"/>
      <c r="J94" s="1"/>
    </row>
    <row r="95" spans="1:10" ht="15" x14ac:dyDescent="0.2">
      <c r="A95" s="6"/>
      <c r="B95" s="1"/>
      <c r="C95" s="1"/>
      <c r="D95" s="1"/>
      <c r="E95" s="1"/>
      <c r="F95" s="1"/>
      <c r="G95" s="1"/>
      <c r="H95" s="1"/>
      <c r="I95" s="1"/>
      <c r="J95" s="1"/>
    </row>
    <row r="96" spans="1:10" ht="15" x14ac:dyDescent="0.2">
      <c r="A96" s="6"/>
      <c r="B96" s="1"/>
      <c r="C96" s="1"/>
      <c r="D96" s="1"/>
      <c r="E96" s="1"/>
      <c r="F96" s="1"/>
      <c r="G96" s="1"/>
      <c r="H96" s="1"/>
      <c r="I96" s="1"/>
      <c r="J96" s="1"/>
    </row>
    <row r="97" spans="1:21" ht="15" x14ac:dyDescent="0.2">
      <c r="A97" s="6"/>
      <c r="B97" s="1"/>
      <c r="C97" s="1"/>
      <c r="D97" s="1"/>
      <c r="E97" s="1"/>
      <c r="F97" s="1"/>
      <c r="G97" s="1"/>
      <c r="H97" s="1"/>
      <c r="I97" s="1"/>
      <c r="J97" s="1"/>
    </row>
    <row r="98" spans="1:21" ht="15" x14ac:dyDescent="0.2">
      <c r="A98" s="6"/>
      <c r="B98" s="1"/>
      <c r="C98" s="1"/>
      <c r="D98" s="1"/>
      <c r="E98" s="1"/>
      <c r="F98" s="1"/>
      <c r="G98" s="1"/>
      <c r="H98" s="1"/>
      <c r="I98" s="1"/>
      <c r="J98" s="1"/>
    </row>
    <row r="99" spans="1:21" ht="15" x14ac:dyDescent="0.2">
      <c r="A99" s="6"/>
      <c r="B99" s="1"/>
      <c r="C99" s="1"/>
      <c r="D99" s="1"/>
      <c r="E99" s="1"/>
      <c r="F99" s="1"/>
      <c r="G99" s="1"/>
      <c r="H99" s="1"/>
      <c r="I99" s="1"/>
      <c r="J99" s="1"/>
    </row>
    <row r="100" spans="1:21" ht="15" x14ac:dyDescent="0.2">
      <c r="A100" s="6"/>
      <c r="B100" s="1"/>
      <c r="C100" s="1"/>
      <c r="D100" s="1"/>
      <c r="E100" s="1"/>
      <c r="F100" s="1"/>
      <c r="G100" s="1"/>
      <c r="H100" s="1"/>
      <c r="I100" s="1"/>
      <c r="J100" s="1"/>
    </row>
    <row r="101" spans="1:21" ht="15" x14ac:dyDescent="0.2">
      <c r="A101" s="6"/>
      <c r="B101" s="1"/>
      <c r="C101" s="1"/>
      <c r="D101" s="1"/>
      <c r="E101" s="1"/>
      <c r="F101" s="1"/>
      <c r="G101" s="1"/>
      <c r="H101" s="1"/>
      <c r="I101" s="1"/>
      <c r="J101" s="1"/>
    </row>
    <row r="102" spans="1:21" ht="15" x14ac:dyDescent="0.2">
      <c r="A102" s="6"/>
      <c r="B102" s="1"/>
      <c r="C102" s="1"/>
      <c r="D102" s="1"/>
      <c r="E102" s="1"/>
      <c r="F102" s="1"/>
      <c r="G102" s="1"/>
      <c r="H102" s="1"/>
      <c r="I102" s="1"/>
      <c r="J102" s="1"/>
    </row>
    <row r="103" spans="1:21" ht="15" x14ac:dyDescent="0.2">
      <c r="A103" s="6"/>
      <c r="B103" s="1"/>
      <c r="C103" s="1"/>
      <c r="D103" s="1"/>
      <c r="E103" s="1"/>
      <c r="F103" s="1"/>
      <c r="G103" s="1"/>
      <c r="H103" s="1"/>
      <c r="I103" s="1"/>
      <c r="J103" s="1"/>
    </row>
    <row r="104" spans="1:21" ht="15" x14ac:dyDescent="0.2">
      <c r="A104" s="6"/>
      <c r="B104" s="1"/>
      <c r="C104" s="1"/>
      <c r="D104" s="1"/>
      <c r="E104" s="1"/>
      <c r="F104" s="1"/>
      <c r="G104" s="1"/>
      <c r="H104" s="1"/>
      <c r="I104" s="1"/>
      <c r="J104" s="1"/>
    </row>
    <row r="105" spans="1:21" ht="15" x14ac:dyDescent="0.2">
      <c r="A105" s="6"/>
      <c r="B105" s="1"/>
      <c r="C105" s="1"/>
      <c r="D105" s="1"/>
      <c r="E105" s="1"/>
      <c r="F105" s="1"/>
      <c r="G105" s="1"/>
      <c r="H105" s="1"/>
      <c r="I105" s="1"/>
      <c r="J105" s="1"/>
      <c r="U105" s="38" t="s">
        <v>28</v>
      </c>
    </row>
    <row r="106" spans="1:21" ht="15" x14ac:dyDescent="0.2">
      <c r="A106" s="6"/>
      <c r="B106" s="1"/>
      <c r="C106" s="1"/>
      <c r="D106" s="1"/>
      <c r="E106" s="1"/>
      <c r="F106" s="1"/>
      <c r="G106" s="1"/>
      <c r="H106" s="1"/>
      <c r="I106" s="1"/>
      <c r="J106" s="1"/>
      <c r="U106" s="38" t="s">
        <v>29</v>
      </c>
    </row>
    <row r="107" spans="1:21" ht="15" x14ac:dyDescent="0.2">
      <c r="A107" s="6"/>
      <c r="B107" s="1"/>
      <c r="C107" s="1"/>
      <c r="D107" s="1"/>
      <c r="E107" s="1"/>
      <c r="F107" s="1"/>
      <c r="G107" s="1"/>
      <c r="H107" s="1"/>
      <c r="I107" s="1"/>
      <c r="J107" s="1"/>
      <c r="U107" s="38" t="s">
        <v>30</v>
      </c>
    </row>
    <row r="108" spans="1:21" ht="15" x14ac:dyDescent="0.2">
      <c r="A108" s="6"/>
      <c r="B108" s="1"/>
      <c r="C108" s="1"/>
      <c r="D108" s="1"/>
      <c r="E108" s="1"/>
      <c r="F108" s="1"/>
      <c r="G108" s="1"/>
      <c r="H108" s="1"/>
      <c r="I108" s="1"/>
      <c r="J108" s="1"/>
      <c r="U108" s="38" t="s">
        <v>31</v>
      </c>
    </row>
    <row r="109" spans="1:21" ht="15" x14ac:dyDescent="0.2">
      <c r="A109" s="6"/>
      <c r="B109" s="1"/>
      <c r="C109" s="1"/>
      <c r="D109" s="1"/>
      <c r="E109" s="1"/>
      <c r="F109" s="1"/>
      <c r="G109" s="1"/>
      <c r="H109" s="1"/>
      <c r="I109" s="1"/>
      <c r="J109" s="1"/>
      <c r="U109" s="38" t="s">
        <v>32</v>
      </c>
    </row>
    <row r="110" spans="1:21" ht="15" x14ac:dyDescent="0.2">
      <c r="A110" s="6"/>
      <c r="B110" s="1"/>
      <c r="C110" s="1"/>
      <c r="D110" s="1"/>
      <c r="E110" s="1"/>
      <c r="F110" s="1"/>
      <c r="G110" s="1"/>
      <c r="H110" s="1"/>
      <c r="I110" s="1"/>
      <c r="J110" s="1"/>
      <c r="U110" s="38" t="s">
        <v>33</v>
      </c>
    </row>
    <row r="111" spans="1:21" ht="15" x14ac:dyDescent="0.2">
      <c r="A111" s="6"/>
      <c r="B111" s="1"/>
      <c r="C111" s="1"/>
      <c r="D111" s="1"/>
      <c r="E111" s="1"/>
      <c r="F111" s="1"/>
      <c r="G111" s="1"/>
      <c r="H111" s="1"/>
      <c r="I111" s="1"/>
      <c r="J111" s="1"/>
      <c r="U111" s="38" t="s">
        <v>34</v>
      </c>
    </row>
    <row r="112" spans="1:21" ht="15" x14ac:dyDescent="0.2">
      <c r="A112" s="6"/>
      <c r="B112" s="1"/>
      <c r="C112" s="1"/>
      <c r="D112" s="1"/>
      <c r="E112" s="1"/>
      <c r="F112" s="1"/>
      <c r="G112" s="1"/>
      <c r="H112" s="1"/>
      <c r="I112" s="1"/>
      <c r="J112" s="1"/>
      <c r="U112" s="38" t="s">
        <v>35</v>
      </c>
    </row>
    <row r="113" spans="21:21" x14ac:dyDescent="0.2">
      <c r="U113" s="38"/>
    </row>
    <row r="114" spans="21:21" x14ac:dyDescent="0.2">
      <c r="U114" s="38" t="s">
        <v>36</v>
      </c>
    </row>
    <row r="115" spans="21:21" x14ac:dyDescent="0.2">
      <c r="U115" s="38" t="s">
        <v>37</v>
      </c>
    </row>
    <row r="116" spans="21:21" x14ac:dyDescent="0.2">
      <c r="U116" s="38" t="s">
        <v>38</v>
      </c>
    </row>
    <row r="117" spans="21:21" x14ac:dyDescent="0.2">
      <c r="U117" s="38" t="s">
        <v>39</v>
      </c>
    </row>
    <row r="118" spans="21:21" x14ac:dyDescent="0.2">
      <c r="U118" s="38" t="s">
        <v>40</v>
      </c>
    </row>
    <row r="119" spans="21:21" x14ac:dyDescent="0.2">
      <c r="U119" s="38" t="s">
        <v>41</v>
      </c>
    </row>
    <row r="120" spans="21:21" x14ac:dyDescent="0.2">
      <c r="U120" s="38" t="s">
        <v>42</v>
      </c>
    </row>
    <row r="121" spans="21:21" x14ac:dyDescent="0.2">
      <c r="U121" s="38" t="s">
        <v>43</v>
      </c>
    </row>
    <row r="122" spans="21:21" x14ac:dyDescent="0.2">
      <c r="U122" s="38" t="s">
        <v>44</v>
      </c>
    </row>
    <row r="123" spans="21:21" x14ac:dyDescent="0.2">
      <c r="U123" s="38" t="s">
        <v>45</v>
      </c>
    </row>
    <row r="124" spans="21:21" x14ac:dyDescent="0.2">
      <c r="U124" s="38" t="s">
        <v>46</v>
      </c>
    </row>
    <row r="125" spans="21:21" x14ac:dyDescent="0.2">
      <c r="U125" s="38" t="s">
        <v>47</v>
      </c>
    </row>
    <row r="126" spans="21:21" x14ac:dyDescent="0.2">
      <c r="U126" s="38" t="s">
        <v>48</v>
      </c>
    </row>
    <row r="127" spans="21:21" x14ac:dyDescent="0.2">
      <c r="U127" s="38" t="s">
        <v>49</v>
      </c>
    </row>
    <row r="128" spans="21:21" x14ac:dyDescent="0.2">
      <c r="U128" s="38" t="s">
        <v>50</v>
      </c>
    </row>
    <row r="129" spans="21:21" x14ac:dyDescent="0.2">
      <c r="U129" s="38" t="s">
        <v>51</v>
      </c>
    </row>
    <row r="130" spans="21:21" x14ac:dyDescent="0.2">
      <c r="U130" s="38" t="s">
        <v>52</v>
      </c>
    </row>
    <row r="131" spans="21:21" x14ac:dyDescent="0.2">
      <c r="U131" s="38" t="s">
        <v>53</v>
      </c>
    </row>
    <row r="132" spans="21:21" x14ac:dyDescent="0.2">
      <c r="U132" s="38" t="s">
        <v>54</v>
      </c>
    </row>
    <row r="133" spans="21:21" x14ac:dyDescent="0.2">
      <c r="U133" s="38" t="s">
        <v>55</v>
      </c>
    </row>
    <row r="134" spans="21:21" x14ac:dyDescent="0.2">
      <c r="U134" s="38" t="s">
        <v>56</v>
      </c>
    </row>
  </sheetData>
  <sheetProtection insertRows="0" deleteRows="0"/>
  <mergeCells count="8">
    <mergeCell ref="H46:I46"/>
    <mergeCell ref="E11:F11"/>
    <mergeCell ref="A5:J5"/>
    <mergeCell ref="A6:J6"/>
    <mergeCell ref="A7:J7"/>
    <mergeCell ref="A8:J8"/>
    <mergeCell ref="A9:J9"/>
    <mergeCell ref="H45:J45"/>
  </mergeCells>
  <phoneticPr fontId="0" type="noConversion"/>
  <conditionalFormatting sqref="I14:J44">
    <cfRule type="containsText" dxfId="8" priority="3" operator="containsText" text="mung">
      <formula>NOT(ISERROR(SEARCH("mung",I14)))</formula>
    </cfRule>
    <cfRule type="containsText" dxfId="7" priority="4" operator="containsText" text="abs">
      <formula>NOT(ISERROR(SEARCH("abs",I14)))</formula>
    </cfRule>
    <cfRule type="containsText" dxfId="6" priority="5" operator="containsText" text="anulo">
      <formula>NOT(ISERROR(SEARCH("anulo",I14)))</formula>
    </cfRule>
    <cfRule type="containsText" dxfId="5" priority="6" operator="containsText" text="nuk">
      <formula>NOT(ISERROR(SEARCH("nuk",I14)))</formula>
    </cfRule>
    <cfRule type="containsText" dxfId="4" priority="7" operator="containsText" text="n.k">
      <formula>NOT(ISERROR(SEARCH("n.k",I14)))</formula>
    </cfRule>
    <cfRule type="containsText" dxfId="3" priority="8" operator="containsText" text="deshtoi">
      <formula>NOT(ISERROR(SEARCH("deshtoi",I14)))</formula>
    </cfRule>
    <cfRule type="containsText" dxfId="2" priority="9" operator="containsText" text="dështoi">
      <formula>NOT(ISERROR(SEARCH("dështoi",I14)))</formula>
    </cfRule>
  </conditionalFormatting>
  <conditionalFormatting sqref="H14:H15 H17:H43">
    <cfRule type="containsText" dxfId="1" priority="1" operator="containsText" text="mi">
      <formula>NOT(ISERROR(SEARCH("mi",H14)))</formula>
    </cfRule>
    <cfRule type="containsText" dxfId="0" priority="2" operator="containsText" text="m.">
      <formula>NOT(ISERROR(SEARCH("m.",H14)))</formula>
    </cfRule>
  </conditionalFormatting>
  <dataValidations count="2">
    <dataValidation type="list" allowBlank="1" showInputMessage="1" showErrorMessage="1" sqref="D14:D44">
      <formula1>$U$114:$U$134</formula1>
    </dataValidation>
    <dataValidation type="list" allowBlank="1" showInputMessage="1" showErrorMessage="1" sqref="I14:J44">
      <formula1>$U$105:$U$112</formula1>
    </dataValidation>
  </dataValidations>
  <pageMargins left="0.25" right="0.25" top="0.75" bottom="0" header="0.31496062992126" footer="0.31496062992126"/>
  <pageSetup paperSize="9" scale="73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7"/>
  <sheetViews>
    <sheetView workbookViewId="0">
      <selection activeCell="E17" sqref="E17"/>
    </sheetView>
  </sheetViews>
  <sheetFormatPr defaultRowHeight="12.75" x14ac:dyDescent="0.2"/>
  <cols>
    <col min="1" max="1" width="10.42578125" customWidth="1"/>
    <col min="2" max="7" width="8.42578125" customWidth="1"/>
  </cols>
  <sheetData>
    <row r="4" spans="1:7" x14ac:dyDescent="0.2">
      <c r="A4" s="40" t="s">
        <v>26</v>
      </c>
      <c r="B4" s="42" t="s">
        <v>36</v>
      </c>
      <c r="C4" s="42" t="s">
        <v>37</v>
      </c>
      <c r="D4" s="42" t="s">
        <v>57</v>
      </c>
      <c r="E4" s="42" t="s">
        <v>58</v>
      </c>
      <c r="F4" s="42" t="s">
        <v>59</v>
      </c>
      <c r="G4" s="42" t="s">
        <v>60</v>
      </c>
    </row>
    <row r="5" spans="1:7" x14ac:dyDescent="0.2">
      <c r="A5" t="s">
        <v>61</v>
      </c>
      <c r="B5" s="5">
        <f>D5-C5</f>
        <v>0</v>
      </c>
      <c r="C5" s="41">
        <f>COUNTIFS(T.Praktikë!D14:D44,"&gt;l",T.Praktikë!F14:F44,A5)</f>
        <v>0</v>
      </c>
      <c r="D5" s="5">
        <f>COUNTIF(T.Praktikë!F13:F44,A5)</f>
        <v>0</v>
      </c>
      <c r="E5" s="43"/>
      <c r="F5" s="5">
        <f>D5-G5-E5</f>
        <v>0</v>
      </c>
      <c r="G5" s="43"/>
    </row>
    <row r="6" spans="1:7" x14ac:dyDescent="0.2">
      <c r="B6" s="5">
        <f>D6-C6</f>
        <v>0</v>
      </c>
      <c r="C6" s="41">
        <f>COUNTIFS(T.Praktikë!D14:D44,"&gt;l",T.Praktikë!F14:F44,A6)</f>
        <v>0</v>
      </c>
      <c r="D6" s="5">
        <f>COUNTIF(T.Praktikë!F13:F44,A6)</f>
        <v>0</v>
      </c>
      <c r="E6" s="43"/>
      <c r="F6" s="5">
        <f t="shared" ref="F6:F15" si="0">D6-G6-E6</f>
        <v>0</v>
      </c>
      <c r="G6" s="43"/>
    </row>
    <row r="7" spans="1:7" x14ac:dyDescent="0.2">
      <c r="B7" s="5">
        <f t="shared" ref="B7:B15" si="1">D7-C7</f>
        <v>0</v>
      </c>
      <c r="C7" s="41">
        <f>COUNTIFS(T.Praktikë!D14:D44,"&gt;l",T.Praktikë!F14:F44,A7)</f>
        <v>0</v>
      </c>
      <c r="D7" s="5">
        <f>COUNTIF(T.Praktikë!F13:F44,A7)</f>
        <v>0</v>
      </c>
      <c r="E7" s="43"/>
      <c r="F7" s="5">
        <f t="shared" si="0"/>
        <v>0</v>
      </c>
      <c r="G7" s="43"/>
    </row>
    <row r="8" spans="1:7" x14ac:dyDescent="0.2">
      <c r="B8" s="5">
        <f t="shared" si="1"/>
        <v>0</v>
      </c>
      <c r="C8" s="41">
        <f>COUNTIFS(T.Praktikë!D14:D44,"&gt;l",T.Praktikë!F14:F44,A8)</f>
        <v>0</v>
      </c>
      <c r="D8" s="5">
        <f>COUNTIF(T.Praktikë!F13:F44,A8)</f>
        <v>0</v>
      </c>
      <c r="E8" s="43"/>
      <c r="F8" s="5">
        <f t="shared" si="0"/>
        <v>0</v>
      </c>
      <c r="G8" s="43"/>
    </row>
    <row r="9" spans="1:7" x14ac:dyDescent="0.2">
      <c r="B9" s="5">
        <f t="shared" si="1"/>
        <v>0</v>
      </c>
      <c r="C9" s="41">
        <f>COUNTIFS(T.Praktikë!D14:D44,"&gt;l",T.Praktikë!F14:F44,A9)</f>
        <v>0</v>
      </c>
      <c r="D9" s="5">
        <f>COUNTIF(T.Praktikë!F13:F44,A9)</f>
        <v>0</v>
      </c>
      <c r="E9" s="43"/>
      <c r="F9" s="5">
        <f t="shared" si="0"/>
        <v>0</v>
      </c>
      <c r="G9" s="43"/>
    </row>
    <row r="10" spans="1:7" x14ac:dyDescent="0.2">
      <c r="B10" s="5">
        <f t="shared" si="1"/>
        <v>0</v>
      </c>
      <c r="C10" s="41">
        <f>COUNTIFS(T.Praktikë!D14:D44,"&gt;l",T.Praktikë!F14:F44,A10)</f>
        <v>0</v>
      </c>
      <c r="D10" s="5">
        <f>COUNTIF(T.Praktikë!F13:F44,A10)</f>
        <v>0</v>
      </c>
      <c r="E10" s="43"/>
      <c r="F10" s="5">
        <f t="shared" si="0"/>
        <v>0</v>
      </c>
      <c r="G10" s="43"/>
    </row>
    <row r="11" spans="1:7" x14ac:dyDescent="0.2">
      <c r="B11" s="5">
        <f t="shared" si="1"/>
        <v>0</v>
      </c>
      <c r="C11" s="41">
        <f>COUNTIFS(T.Praktikë!D14:D44,"&gt;l",T.Praktikë!F14:F44,A11)</f>
        <v>0</v>
      </c>
      <c r="D11" s="5">
        <f>COUNTIF(T.Praktikë!F13:F44,A11)</f>
        <v>0</v>
      </c>
      <c r="E11" s="43"/>
      <c r="F11" s="5">
        <f t="shared" si="0"/>
        <v>0</v>
      </c>
      <c r="G11" s="43"/>
    </row>
    <row r="12" spans="1:7" x14ac:dyDescent="0.2">
      <c r="B12" s="5">
        <f t="shared" si="1"/>
        <v>0</v>
      </c>
      <c r="C12" s="41">
        <f>COUNTIFS(T.Praktikë!D14:D44,"&gt;l",T.Praktikë!F14:F44,A12)</f>
        <v>0</v>
      </c>
      <c r="D12" s="5">
        <f>COUNTIF(T.Praktikë!F13:F44,A12)</f>
        <v>0</v>
      </c>
      <c r="E12" s="43"/>
      <c r="F12" s="5">
        <f t="shared" si="0"/>
        <v>0</v>
      </c>
      <c r="G12" s="43"/>
    </row>
    <row r="13" spans="1:7" x14ac:dyDescent="0.2">
      <c r="B13" s="5">
        <f t="shared" si="1"/>
        <v>0</v>
      </c>
      <c r="C13" s="41">
        <f>COUNTIFS(T.Praktikë!D14:D44,"&gt;l",T.Praktikë!F14:F44,A13)</f>
        <v>0</v>
      </c>
      <c r="D13" s="5">
        <f>COUNTIF(T.Praktikë!F13:F44,A13)</f>
        <v>0</v>
      </c>
      <c r="E13" s="43"/>
      <c r="F13" s="5">
        <f t="shared" si="0"/>
        <v>0</v>
      </c>
      <c r="G13" s="43"/>
    </row>
    <row r="14" spans="1:7" x14ac:dyDescent="0.2">
      <c r="B14" s="5">
        <f t="shared" si="1"/>
        <v>0</v>
      </c>
      <c r="C14" s="41">
        <f>COUNTIFS(T.Praktikë!D14:D44,"&gt;l",T.Praktikë!F14:F44,A14)</f>
        <v>0</v>
      </c>
      <c r="D14" s="5">
        <f>COUNTIF(T.Praktikë!F13:F44,A14)</f>
        <v>0</v>
      </c>
      <c r="E14" s="43"/>
      <c r="F14" s="5">
        <f t="shared" si="0"/>
        <v>0</v>
      </c>
      <c r="G14" s="43"/>
    </row>
    <row r="15" spans="1:7" x14ac:dyDescent="0.2">
      <c r="B15" s="5">
        <f t="shared" si="1"/>
        <v>0</v>
      </c>
      <c r="C15" s="41">
        <f>COUNTIFS(T.Praktikë!D14:D44,"&gt;l",T.Praktikë!F14:F44,A15)</f>
        <v>0</v>
      </c>
      <c r="D15" s="5">
        <f>COUNTIF(T.Praktikë!F13:F44,A15)</f>
        <v>0</v>
      </c>
      <c r="E15" s="44"/>
      <c r="F15" s="5">
        <f t="shared" si="0"/>
        <v>0</v>
      </c>
      <c r="G15" s="44"/>
    </row>
    <row r="17" spans="2:7" x14ac:dyDescent="0.2">
      <c r="B17" s="45">
        <f>SUM(B5:B15)</f>
        <v>0</v>
      </c>
      <c r="C17" s="45">
        <f>SUM(C5:C15)</f>
        <v>0</v>
      </c>
      <c r="D17" s="45">
        <f t="shared" ref="D17:G17" si="2">SUM(D5:D15)</f>
        <v>0</v>
      </c>
      <c r="E17" s="45">
        <f t="shared" si="2"/>
        <v>0</v>
      </c>
      <c r="F17" s="45">
        <f t="shared" si="2"/>
        <v>0</v>
      </c>
      <c r="G17" s="45">
        <f t="shared" si="2"/>
        <v>0</v>
      </c>
    </row>
  </sheetData>
  <phoneticPr fontId="0" type="noConversion"/>
  <pageMargins left="0.75" right="0.75" top="1" bottom="1" header="0.5" footer="0.5"/>
  <pageSetup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T.Praktikë</vt:lpstr>
      <vt:lpstr>Sheet2</vt:lpstr>
      <vt:lpstr>Sheet3</vt:lpstr>
      <vt:lpstr>T.Praktikë!Print_Area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Administrator</cp:lastModifiedBy>
  <cp:lastPrinted>2019-07-19T13:11:41Z</cp:lastPrinted>
  <dcterms:created xsi:type="dcterms:W3CDTF">2009-03-26T12:47:42Z</dcterms:created>
  <dcterms:modified xsi:type="dcterms:W3CDTF">2019-07-26T11:54:53Z</dcterms:modified>
</cp:coreProperties>
</file>